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Upr\Desktop\КОНТРОЛИ\на 25 число\"/>
    </mc:Choice>
  </mc:AlternateContent>
  <bookViews>
    <workbookView xWindow="0" yWindow="0" windowWidth="17970" windowHeight="7095"/>
  </bookViews>
  <sheets>
    <sheet name="Расходы бюджета" sheetId="3" r:id="rId1"/>
  </sheets>
  <definedNames>
    <definedName name="TableRow">#REF!</definedName>
    <definedName name="TableRow1">'Расходы бюджета'!$B$5:$K$41</definedName>
    <definedName name="TableRow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K39" i="3"/>
  <c r="K34" i="3"/>
  <c r="K24" i="3"/>
  <c r="K41" i="3" l="1"/>
  <c r="K40" i="3"/>
  <c r="K38" i="3"/>
  <c r="K37" i="3"/>
  <c r="J36" i="3"/>
  <c r="I36" i="3"/>
  <c r="K35" i="3"/>
  <c r="K33" i="3"/>
  <c r="K32" i="3"/>
  <c r="K31" i="3"/>
  <c r="K30" i="3"/>
  <c r="K29" i="3"/>
  <c r="J28" i="3"/>
  <c r="I28" i="3"/>
  <c r="K27" i="3"/>
  <c r="K26" i="3"/>
  <c r="K25" i="3"/>
  <c r="K23" i="3"/>
  <c r="K22" i="3"/>
  <c r="J21" i="3"/>
  <c r="I21" i="3"/>
  <c r="K20" i="3"/>
  <c r="K18" i="3"/>
  <c r="K17" i="3"/>
  <c r="K16" i="3"/>
  <c r="K15" i="3"/>
  <c r="K14" i="3"/>
  <c r="K13" i="3"/>
  <c r="K12" i="3"/>
  <c r="K11" i="3"/>
  <c r="K10" i="3"/>
  <c r="K9" i="3"/>
  <c r="K8" i="3"/>
  <c r="K7" i="3"/>
  <c r="J6" i="3"/>
  <c r="I6" i="3"/>
  <c r="J5" i="3" l="1"/>
  <c r="K5" i="3" s="1"/>
  <c r="K6" i="3"/>
  <c r="K28" i="3"/>
  <c r="K36" i="3"/>
  <c r="K21" i="3"/>
</calcChain>
</file>

<file path=xl/sharedStrings.xml><?xml version="1.0" encoding="utf-8"?>
<sst xmlns="http://schemas.openxmlformats.org/spreadsheetml/2006/main" count="179" uniqueCount="67">
  <si>
    <t>906</t>
  </si>
  <si>
    <t>903</t>
  </si>
  <si>
    <t>902</t>
  </si>
  <si>
    <t>000</t>
  </si>
  <si>
    <t>КВСР</t>
  </si>
  <si>
    <t>Код по бюджетной классификации</t>
  </si>
  <si>
    <t>Код строки</t>
  </si>
  <si>
    <t>Наименование показателя</t>
  </si>
  <si>
    <t>0000000000</t>
  </si>
  <si>
    <t>852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</si>
  <si>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</si>
  <si>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</si>
  <si>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</si>
  <si>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244</t>
  </si>
  <si>
    <t>Прочая закупка товаров, работ и услуг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</si>
  <si>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</si>
  <si>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</si>
  <si>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</si>
  <si>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муниципальных органов , за исключением фонда оплаты труда</t>
  </si>
  <si>
    <t>121</t>
  </si>
  <si>
    <t>Фонд оплаты труда государственных (муниципальных) органов</t>
  </si>
  <si>
    <t>916000019А</t>
  </si>
  <si>
    <t>0106</t>
  </si>
  <si>
    <t>8010080010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</si>
  <si>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</si>
  <si>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</si>
  <si>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</si>
  <si>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</si>
  <si>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853</t>
  </si>
  <si>
    <t>Уплата иных платежей</t>
  </si>
  <si>
    <t>511</t>
  </si>
  <si>
    <t>9810070300</t>
  </si>
  <si>
    <t>1401</t>
  </si>
  <si>
    <t>Дотации на выравнивание бюджетной обеспеченности</t>
  </si>
  <si>
    <t>9170000190</t>
  </si>
  <si>
    <t>0705</t>
  </si>
  <si>
    <t>530</t>
  </si>
  <si>
    <t>9310051180</t>
  </si>
  <si>
    <t>0203</t>
  </si>
  <si>
    <t>Субвенции</t>
  </si>
  <si>
    <t>0113</t>
  </si>
  <si>
    <t>9180000590</t>
  </si>
  <si>
    <t>9120000190</t>
  </si>
  <si>
    <t>901</t>
  </si>
  <si>
    <t>9110000190</t>
  </si>
  <si>
    <t>912000019А</t>
  </si>
  <si>
    <t>0103</t>
  </si>
  <si>
    <t>911000019А</t>
  </si>
  <si>
    <t>0102</t>
  </si>
  <si>
    <t>9600</t>
  </si>
  <si>
    <t>Расходы бюджета - всего</t>
  </si>
  <si>
    <t>КВР</t>
  </si>
  <si>
    <t>КЦСР</t>
  </si>
  <si>
    <t>Опции</t>
  </si>
  <si>
    <t>ФКР</t>
  </si>
  <si>
    <t>Белогорский районный совет</t>
  </si>
  <si>
    <t>Контрольно-счетный орган муниципального образования Белогорский район Республики Крым</t>
  </si>
  <si>
    <t>Муниципальное казенное учреждение "Финансовое управление администрации Белогорского района Республики Крым"</t>
  </si>
  <si>
    <t>сумма</t>
  </si>
  <si>
    <t>%</t>
  </si>
  <si>
    <t>Муниципальное казенное учреждение "Административно-хозяйственный центр" Белогорского района Республики Крым</t>
  </si>
  <si>
    <t>(рублей)</t>
  </si>
  <si>
    <t xml:space="preserve">Закупка товаров, работ, услуг в целях капитального ремонта государственного (муниципального) имущества </t>
  </si>
  <si>
    <t>Пособия, компенсации и иные социальные выплаты гражданам, кроме публичных нормативных обязательств</t>
  </si>
  <si>
    <t>ИНФОРМАЦИЯ О РАСХОДОВАНИИ СРЕДСТВ БЮДЖЕТА МУНИЦИПАЛЬНОГО ОБРАЗОВАНИЯ БЕЛОГОРСКИЙ РАЙОН РЕСПУБЛИКИ КРЫМ ПО СОСТОЯНИЮ НА  01 МАРТА  2019  ГОДА</t>
  </si>
  <si>
    <t>Утвержденные бюджетные ассигнования по состоянию на 01.03.2019 (с учетом изменений)</t>
  </si>
  <si>
    <t>Фактически освоено по состоянию на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</si>
</sst>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&gt;aaa"/>
    <numFmt numFmtId="165" formatCode="000"/>
    <numFmt numFmtId="166" formatCode="\&gt;\A\A\.\A\.\A\A\.aaaa"/>
    <numFmt numFmtId="167" formatCode="\&gt;\A\A\.\A\A"/>
    <numFmt numFmtId="168" formatCode="#,##0.00\ _₽;[Red]#,##0.00\ _₽"/>
    <numFmt numFmtId="169" formatCode="#\ ##0.00;[Red]\-#\ ##0.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color indexed="72"/>
      <name val="Times New Roman"/>
      <family val="1"/>
      <charset val="204"/>
    </font>
    <font>
      <b/>
      <sz val="11.5"/>
      <color indexed="7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7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/>
    <xf numFmtId="0" fontId="2" fillId="0" borderId="4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3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165" fontId="5" fillId="0" borderId="20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167" fontId="5" fillId="0" borderId="20" xfId="1" applyNumberFormat="1" applyFont="1" applyBorder="1" applyAlignment="1">
      <alignment horizontal="center" vertical="center" wrapText="1"/>
    </xf>
    <xf numFmtId="166" fontId="5" fillId="0" borderId="20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vertical="top"/>
    </xf>
    <xf numFmtId="0" fontId="5" fillId="0" borderId="6" xfId="1" applyFont="1" applyBorder="1" applyAlignment="1">
      <alignment horizontal="right" vertical="top" wrapText="1"/>
    </xf>
    <xf numFmtId="40" fontId="5" fillId="2" borderId="20" xfId="1" applyNumberFormat="1" applyFont="1" applyFill="1" applyBorder="1" applyAlignment="1">
      <alignment horizontal="right" vertical="top" wrapText="1"/>
    </xf>
    <xf numFmtId="40" fontId="5" fillId="2" borderId="21" xfId="1" applyNumberFormat="1" applyFont="1" applyFill="1" applyBorder="1" applyAlignment="1">
      <alignment horizontal="right" vertical="top" wrapText="1"/>
    </xf>
    <xf numFmtId="0" fontId="3" fillId="0" borderId="1" xfId="1" applyFont="1" applyBorder="1" applyAlignment="1">
      <alignment vertical="top"/>
    </xf>
    <xf numFmtId="0" fontId="3" fillId="0" borderId="0" xfId="1" applyFont="1"/>
    <xf numFmtId="0" fontId="4" fillId="0" borderId="6" xfId="1" applyFont="1" applyBorder="1" applyAlignment="1">
      <alignment horizontal="right" vertical="top" wrapText="1"/>
    </xf>
    <xf numFmtId="0" fontId="4" fillId="0" borderId="22" xfId="1" applyFont="1" applyBorder="1" applyAlignment="1">
      <alignment horizontal="left" vertical="top" wrapText="1"/>
    </xf>
    <xf numFmtId="165" fontId="4" fillId="0" borderId="5" xfId="1" applyNumberFormat="1" applyFont="1" applyBorder="1" applyAlignment="1">
      <alignment horizontal="right" vertical="top" wrapText="1"/>
    </xf>
    <xf numFmtId="164" fontId="4" fillId="0" borderId="5" xfId="1" applyNumberFormat="1" applyFont="1" applyBorder="1" applyAlignment="1">
      <alignment horizontal="right" vertical="top" wrapText="1"/>
    </xf>
    <xf numFmtId="167" fontId="4" fillId="0" borderId="5" xfId="1" applyNumberFormat="1" applyFont="1" applyBorder="1" applyAlignment="1">
      <alignment horizontal="right" vertical="top" wrapText="1"/>
    </xf>
    <xf numFmtId="166" fontId="4" fillId="0" borderId="5" xfId="1" applyNumberFormat="1" applyFont="1" applyBorder="1" applyAlignment="1">
      <alignment horizontal="right" vertical="top" wrapText="1"/>
    </xf>
    <xf numFmtId="40" fontId="5" fillId="0" borderId="18" xfId="1" applyNumberFormat="1" applyFont="1" applyBorder="1" applyAlignment="1">
      <alignment horizontal="right" vertical="top" wrapText="1"/>
    </xf>
    <xf numFmtId="0" fontId="4" fillId="0" borderId="10" xfId="1" applyFont="1" applyBorder="1" applyAlignment="1">
      <alignment horizontal="left" vertical="top" wrapText="1"/>
    </xf>
    <xf numFmtId="165" fontId="4" fillId="0" borderId="2" xfId="1" applyNumberFormat="1" applyFont="1" applyBorder="1" applyAlignment="1">
      <alignment horizontal="right" vertical="top" wrapText="1"/>
    </xf>
    <xf numFmtId="164" fontId="4" fillId="0" borderId="2" xfId="1" applyNumberFormat="1" applyFont="1" applyBorder="1" applyAlignment="1">
      <alignment horizontal="right" vertical="top" wrapText="1"/>
    </xf>
    <xf numFmtId="167" fontId="4" fillId="0" borderId="2" xfId="1" applyNumberFormat="1" applyFont="1" applyBorder="1" applyAlignment="1">
      <alignment horizontal="right" vertical="top" wrapText="1"/>
    </xf>
    <xf numFmtId="166" fontId="4" fillId="0" borderId="2" xfId="1" applyNumberFormat="1" applyFont="1" applyBorder="1" applyAlignment="1">
      <alignment horizontal="right" vertical="top" wrapText="1"/>
    </xf>
    <xf numFmtId="40" fontId="5" fillId="0" borderId="11" xfId="1" applyNumberFormat="1" applyFont="1" applyBorder="1" applyAlignment="1">
      <alignment horizontal="right" vertical="top" wrapText="1"/>
    </xf>
    <xf numFmtId="0" fontId="3" fillId="3" borderId="3" xfId="1" applyFont="1" applyFill="1" applyBorder="1" applyAlignment="1">
      <alignment vertical="top"/>
    </xf>
    <xf numFmtId="0" fontId="5" fillId="3" borderId="6" xfId="1" applyFont="1" applyFill="1" applyBorder="1" applyAlignment="1">
      <alignment horizontal="right" vertical="top" wrapText="1"/>
    </xf>
    <xf numFmtId="0" fontId="3" fillId="3" borderId="1" xfId="1" applyFont="1" applyFill="1" applyBorder="1" applyAlignment="1">
      <alignment vertical="top"/>
    </xf>
    <xf numFmtId="0" fontId="3" fillId="3" borderId="0" xfId="1" applyFont="1" applyFill="1"/>
    <xf numFmtId="0" fontId="2" fillId="3" borderId="3" xfId="1" applyFont="1" applyFill="1" applyBorder="1" applyAlignment="1">
      <alignment vertical="top"/>
    </xf>
    <xf numFmtId="0" fontId="4" fillId="3" borderId="6" xfId="1" applyFont="1" applyFill="1" applyBorder="1" applyAlignment="1">
      <alignment horizontal="right" vertical="top" wrapText="1"/>
    </xf>
    <xf numFmtId="0" fontId="4" fillId="3" borderId="10" xfId="1" applyFont="1" applyFill="1" applyBorder="1" applyAlignment="1">
      <alignment horizontal="left" vertical="top" wrapText="1"/>
    </xf>
    <xf numFmtId="165" fontId="4" fillId="3" borderId="2" xfId="1" applyNumberFormat="1" applyFont="1" applyFill="1" applyBorder="1" applyAlignment="1">
      <alignment horizontal="right" vertical="top" wrapText="1"/>
    </xf>
    <xf numFmtId="164" fontId="4" fillId="3" borderId="2" xfId="1" applyNumberFormat="1" applyFont="1" applyFill="1" applyBorder="1" applyAlignment="1">
      <alignment horizontal="right" vertical="top" wrapText="1"/>
    </xf>
    <xf numFmtId="167" fontId="4" fillId="3" borderId="2" xfId="1" applyNumberFormat="1" applyFont="1" applyFill="1" applyBorder="1" applyAlignment="1">
      <alignment horizontal="right" vertical="top" wrapText="1"/>
    </xf>
    <xf numFmtId="166" fontId="4" fillId="3" borderId="2" xfId="1" applyNumberFormat="1" applyFont="1" applyFill="1" applyBorder="1" applyAlignment="1">
      <alignment horizontal="right" vertical="top" wrapText="1"/>
    </xf>
    <xf numFmtId="0" fontId="2" fillId="3" borderId="1" xfId="1" applyFont="1" applyFill="1" applyBorder="1" applyAlignment="1">
      <alignment vertical="top"/>
    </xf>
    <xf numFmtId="0" fontId="2" fillId="3" borderId="0" xfId="1" applyFont="1" applyFill="1"/>
    <xf numFmtId="0" fontId="4" fillId="0" borderId="12" xfId="1" applyFont="1" applyBorder="1" applyAlignment="1">
      <alignment horizontal="left" vertical="top" wrapText="1"/>
    </xf>
    <xf numFmtId="165" fontId="4" fillId="0" borderId="13" xfId="1" applyNumberFormat="1" applyFont="1" applyBorder="1" applyAlignment="1">
      <alignment horizontal="right" vertical="top" wrapText="1"/>
    </xf>
    <xf numFmtId="164" fontId="4" fillId="0" borderId="13" xfId="1" applyNumberFormat="1" applyFont="1" applyBorder="1" applyAlignment="1">
      <alignment horizontal="right" vertical="top" wrapText="1"/>
    </xf>
    <xf numFmtId="167" fontId="4" fillId="0" borderId="13" xfId="1" applyNumberFormat="1" applyFont="1" applyBorder="1" applyAlignment="1">
      <alignment horizontal="right" vertical="top" wrapText="1"/>
    </xf>
    <xf numFmtId="166" fontId="4" fillId="0" borderId="13" xfId="1" applyNumberFormat="1" applyFont="1" applyBorder="1" applyAlignment="1">
      <alignment horizontal="right" vertical="top" wrapText="1"/>
    </xf>
    <xf numFmtId="40" fontId="5" fillId="0" borderId="14" xfId="1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horizontal="right" vertical="top"/>
    </xf>
    <xf numFmtId="40" fontId="5" fillId="0" borderId="21" xfId="1" applyNumberFormat="1" applyFont="1" applyBorder="1" applyAlignment="1">
      <alignment horizontal="right" vertical="center" wrapText="1"/>
    </xf>
    <xf numFmtId="40" fontId="5" fillId="0" borderId="20" xfId="1" applyNumberFormat="1" applyFont="1" applyBorder="1" applyAlignment="1">
      <alignment horizontal="right" vertical="center" wrapText="1"/>
    </xf>
    <xf numFmtId="168" fontId="6" fillId="0" borderId="2" xfId="0" applyNumberFormat="1" applyFont="1" applyBorder="1"/>
    <xf numFmtId="168" fontId="6" fillId="0" borderId="5" xfId="0" applyNumberFormat="1" applyFont="1" applyBorder="1"/>
    <xf numFmtId="168" fontId="6" fillId="3" borderId="2" xfId="0" applyNumberFormat="1" applyFont="1" applyFill="1" applyBorder="1"/>
    <xf numFmtId="0" fontId="4" fillId="3" borderId="7" xfId="1" applyFont="1" applyFill="1" applyBorder="1" applyAlignment="1">
      <alignment horizontal="left" vertical="top" wrapText="1"/>
    </xf>
    <xf numFmtId="165" fontId="4" fillId="3" borderId="8" xfId="1" applyNumberFormat="1" applyFont="1" applyFill="1" applyBorder="1" applyAlignment="1">
      <alignment horizontal="right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167" fontId="4" fillId="3" borderId="8" xfId="1" applyNumberFormat="1" applyFont="1" applyFill="1" applyBorder="1" applyAlignment="1">
      <alignment horizontal="right" vertical="top" wrapText="1"/>
    </xf>
    <xf numFmtId="166" fontId="4" fillId="3" borderId="8" xfId="1" applyNumberFormat="1" applyFont="1" applyFill="1" applyBorder="1" applyAlignment="1">
      <alignment horizontal="right" vertical="top" wrapText="1"/>
    </xf>
    <xf numFmtId="168" fontId="6" fillId="3" borderId="8" xfId="0" applyNumberFormat="1" applyFont="1" applyFill="1" applyBorder="1"/>
    <xf numFmtId="40" fontId="5" fillId="0" borderId="9" xfId="1" applyNumberFormat="1" applyFont="1" applyBorder="1" applyAlignment="1">
      <alignment horizontal="right" vertical="top" wrapText="1"/>
    </xf>
    <xf numFmtId="168" fontId="6" fillId="0" borderId="13" xfId="0" applyNumberFormat="1" applyFont="1" applyBorder="1"/>
    <xf numFmtId="169" fontId="0" fillId="0" borderId="0" xfId="0" applyNumberFormat="1"/>
    <xf numFmtId="0" fontId="4" fillId="3" borderId="2" xfId="1" applyNumberFormat="1" applyFont="1" applyFill="1" applyBorder="1" applyAlignment="1">
      <alignment horizontal="right" vertical="top" wrapText="1"/>
    </xf>
    <xf numFmtId="40" fontId="5" fillId="3" borderId="11" xfId="1" applyNumberFormat="1" applyFont="1" applyFill="1" applyBorder="1" applyAlignment="1">
      <alignment horizontal="right" vertical="top" wrapText="1"/>
    </xf>
    <xf numFmtId="169" fontId="0" fillId="3" borderId="0" xfId="0" applyNumberFormat="1" applyFill="1"/>
    <xf numFmtId="0" fontId="4" fillId="3" borderId="15" xfId="1" applyFont="1" applyFill="1" applyBorder="1" applyAlignment="1">
      <alignment horizontal="left" vertical="top" wrapText="1"/>
    </xf>
    <xf numFmtId="168" fontId="6" fillId="3" borderId="16" xfId="0" applyNumberFormat="1" applyFont="1" applyFill="1" applyBorder="1"/>
    <xf numFmtId="40" fontId="5" fillId="3" borderId="17" xfId="1" applyNumberFormat="1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lef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0" fontId="5" fillId="2" borderId="26" xfId="1" applyNumberFormat="1" applyFont="1" applyFill="1" applyBorder="1" applyAlignment="1">
      <alignment horizontal="right" vertical="top" wrapText="1"/>
    </xf>
    <xf numFmtId="168" fontId="10" fillId="0" borderId="2" xfId="0" applyNumberFormat="1" applyFont="1" applyBorder="1"/>
    <xf numFmtId="169" fontId="10" fillId="0" borderId="2" xfId="0" applyNumberFormat="1" applyFont="1" applyBorder="1"/>
    <xf numFmtId="169" fontId="10" fillId="3" borderId="2" xfId="0" applyNumberFormat="1" applyFont="1" applyFill="1" applyBorder="1"/>
    <xf numFmtId="168" fontId="10" fillId="3" borderId="2" xfId="0" applyNumberFormat="1" applyFont="1" applyFill="1" applyBorder="1"/>
    <xf numFmtId="0" fontId="5" fillId="2" borderId="27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40" fontId="5" fillId="2" borderId="29" xfId="1" applyNumberFormat="1" applyFont="1" applyFill="1" applyBorder="1" applyAlignment="1">
      <alignment horizontal="right" vertical="top" wrapText="1"/>
    </xf>
    <xf numFmtId="0" fontId="4" fillId="0" borderId="7" xfId="1" applyFont="1" applyBorder="1" applyAlignment="1">
      <alignment horizontal="left" vertical="top" wrapText="1"/>
    </xf>
    <xf numFmtId="165" fontId="4" fillId="0" borderId="8" xfId="1" applyNumberFormat="1" applyFont="1" applyBorder="1" applyAlignment="1">
      <alignment horizontal="right" vertical="top" wrapText="1"/>
    </xf>
    <xf numFmtId="164" fontId="4" fillId="0" borderId="8" xfId="1" applyNumberFormat="1" applyFont="1" applyBorder="1" applyAlignment="1">
      <alignment horizontal="right" vertical="top" wrapText="1"/>
    </xf>
    <xf numFmtId="167" fontId="4" fillId="0" borderId="8" xfId="1" applyNumberFormat="1" applyFont="1" applyBorder="1" applyAlignment="1">
      <alignment horizontal="right" vertical="top" wrapText="1"/>
    </xf>
    <xf numFmtId="166" fontId="4" fillId="0" borderId="8" xfId="1" applyNumberFormat="1" applyFont="1" applyBorder="1" applyAlignment="1">
      <alignment horizontal="right" vertical="top" wrapText="1"/>
    </xf>
    <xf numFmtId="168" fontId="6" fillId="0" borderId="8" xfId="0" applyNumberFormat="1" applyFont="1" applyBorder="1"/>
    <xf numFmtId="168" fontId="10" fillId="0" borderId="8" xfId="0" applyNumberFormat="1" applyFont="1" applyBorder="1"/>
    <xf numFmtId="168" fontId="10" fillId="0" borderId="13" xfId="0" applyNumberFormat="1" applyFont="1" applyBorder="1"/>
    <xf numFmtId="169" fontId="10" fillId="0" borderId="5" xfId="0" applyNumberFormat="1" applyFont="1" applyBorder="1"/>
    <xf numFmtId="40" fontId="11" fillId="2" borderId="26" xfId="1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28" xfId="0" applyFont="1" applyFill="1" applyBorder="1" applyAlignment="1">
      <alignment vertical="top" wrapText="1"/>
    </xf>
    <xf numFmtId="169" fontId="10" fillId="0" borderId="13" xfId="0" applyNumberFormat="1" applyFont="1" applyBorder="1"/>
    <xf numFmtId="0" fontId="3" fillId="2" borderId="27" xfId="1" applyFont="1" applyFill="1" applyBorder="1" applyAlignment="1">
      <alignment horizontal="left" vertical="top" wrapText="1"/>
    </xf>
    <xf numFmtId="168" fontId="10" fillId="3" borderId="8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3" workbookViewId="0">
      <selection activeCell="I22" sqref="I22:I27"/>
    </sheetView>
  </sheetViews>
  <sheetFormatPr defaultColWidth="9.140625" defaultRowHeight="15" x14ac:dyDescent="0.25"/>
  <cols>
    <col min="1" max="1" width="0.42578125" style="1" customWidth="1"/>
    <col min="2" max="2" width="0" style="1" hidden="1" customWidth="1"/>
    <col min="3" max="3" width="80.85546875" style="1" customWidth="1"/>
    <col min="4" max="4" width="11.140625" style="1" customWidth="1"/>
    <col min="5" max="6" width="7.140625" style="1" customWidth="1"/>
    <col min="7" max="7" width="13.140625" style="1" customWidth="1"/>
    <col min="8" max="8" width="7.140625" style="1" customWidth="1"/>
    <col min="9" max="9" width="30.28515625" style="1" customWidth="1"/>
    <col min="10" max="10" width="17.85546875" style="1" customWidth="1"/>
    <col min="11" max="11" width="16.42578125" style="1" customWidth="1"/>
    <col min="12" max="12" width="0.42578125" style="1" customWidth="1"/>
    <col min="13" max="13" width="13.85546875" style="1" customWidth="1"/>
    <col min="14" max="14" width="14" style="1" customWidth="1"/>
    <col min="15" max="15" width="9.140625" style="1" customWidth="1"/>
    <col min="16" max="16" width="12.5703125" style="1" customWidth="1"/>
    <col min="17" max="17" width="14.85546875" style="1" customWidth="1"/>
    <col min="18" max="18" width="13.28515625" style="1" customWidth="1"/>
    <col min="19" max="19" width="12.5703125" style="1" customWidth="1"/>
    <col min="20" max="253" width="9.140625" style="1" customWidth="1"/>
    <col min="254" max="16384" width="9.140625" style="1"/>
  </cols>
  <sheetData>
    <row r="1" spans="1:18" ht="39.75" customHeight="1" thickBot="1" x14ac:dyDescent="0.3">
      <c r="B1" s="2"/>
      <c r="C1" s="76" t="s">
        <v>64</v>
      </c>
      <c r="D1" s="77"/>
      <c r="E1" s="77"/>
      <c r="F1" s="77"/>
      <c r="G1" s="77"/>
      <c r="H1" s="77"/>
      <c r="I1" s="77"/>
      <c r="J1" s="77"/>
      <c r="K1" s="77"/>
    </row>
    <row r="2" spans="1:18" ht="18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52" t="s">
        <v>61</v>
      </c>
    </row>
    <row r="3" spans="1:18" ht="31.5" customHeight="1" x14ac:dyDescent="0.25">
      <c r="A3" s="3"/>
      <c r="B3" s="83" t="s">
        <v>53</v>
      </c>
      <c r="C3" s="84" t="s">
        <v>7</v>
      </c>
      <c r="D3" s="79" t="s">
        <v>6</v>
      </c>
      <c r="E3" s="79" t="s">
        <v>5</v>
      </c>
      <c r="F3" s="79"/>
      <c r="G3" s="79"/>
      <c r="H3" s="79"/>
      <c r="I3" s="79" t="s">
        <v>65</v>
      </c>
      <c r="J3" s="79" t="s">
        <v>66</v>
      </c>
      <c r="K3" s="81"/>
      <c r="L3" s="4"/>
    </row>
    <row r="4" spans="1:18" ht="24.75" customHeight="1" thickBot="1" x14ac:dyDescent="0.3">
      <c r="A4" s="3"/>
      <c r="B4" s="83"/>
      <c r="C4" s="85"/>
      <c r="D4" s="80"/>
      <c r="E4" s="80" t="s">
        <v>4</v>
      </c>
      <c r="F4" s="80" t="s">
        <v>54</v>
      </c>
      <c r="G4" s="80" t="s">
        <v>52</v>
      </c>
      <c r="H4" s="80" t="s">
        <v>51</v>
      </c>
      <c r="I4" s="80"/>
      <c r="J4" s="80" t="s">
        <v>58</v>
      </c>
      <c r="K4" s="82" t="s">
        <v>59</v>
      </c>
      <c r="L4" s="4"/>
    </row>
    <row r="5" spans="1:18" s="13" customFormat="1" thickBot="1" x14ac:dyDescent="0.3">
      <c r="A5" s="5"/>
      <c r="B5" s="6"/>
      <c r="C5" s="7" t="s">
        <v>50</v>
      </c>
      <c r="D5" s="8">
        <v>200</v>
      </c>
      <c r="E5" s="9" t="s">
        <v>3</v>
      </c>
      <c r="F5" s="10" t="s">
        <v>49</v>
      </c>
      <c r="G5" s="11" t="s">
        <v>8</v>
      </c>
      <c r="H5" s="9" t="s">
        <v>3</v>
      </c>
      <c r="I5" s="54">
        <f>I6+I21+I28+I36</f>
        <v>44309720</v>
      </c>
      <c r="J5" s="54">
        <f>J6+J21+J28+J36</f>
        <v>6095170.0499999998</v>
      </c>
      <c r="K5" s="53">
        <f>J5/I5*100</f>
        <v>13.755830661985676</v>
      </c>
      <c r="L5" s="12"/>
    </row>
    <row r="6" spans="1:18" s="19" customFormat="1" ht="15.75" thickBot="1" x14ac:dyDescent="0.3">
      <c r="A6" s="14"/>
      <c r="B6" s="15"/>
      <c r="C6" s="78" t="s">
        <v>55</v>
      </c>
      <c r="D6" s="74"/>
      <c r="E6" s="74"/>
      <c r="F6" s="74"/>
      <c r="G6" s="74"/>
      <c r="H6" s="75"/>
      <c r="I6" s="16">
        <f>SUM(I7:I20)</f>
        <v>8225668</v>
      </c>
      <c r="J6" s="16">
        <f t="shared" ref="J6" si="0">SUM(J7:J20)</f>
        <v>1395529.18</v>
      </c>
      <c r="K6" s="17">
        <f t="shared" ref="K6:K41" si="1">J6/I6*100</f>
        <v>16.965542251401345</v>
      </c>
      <c r="L6" s="18"/>
      <c r="N6"/>
      <c r="O6"/>
      <c r="P6"/>
      <c r="Q6" s="66"/>
      <c r="R6" s="66"/>
    </row>
    <row r="7" spans="1:18" ht="17.25" customHeight="1" x14ac:dyDescent="0.25">
      <c r="A7" s="3"/>
      <c r="B7" s="20"/>
      <c r="C7" s="95" t="s">
        <v>18</v>
      </c>
      <c r="D7" s="96">
        <v>200</v>
      </c>
      <c r="E7" s="97" t="s">
        <v>43</v>
      </c>
      <c r="F7" s="98" t="s">
        <v>48</v>
      </c>
      <c r="G7" s="99" t="s">
        <v>44</v>
      </c>
      <c r="H7" s="97" t="s">
        <v>17</v>
      </c>
      <c r="I7" s="100">
        <v>90000</v>
      </c>
      <c r="J7" s="101">
        <v>23800</v>
      </c>
      <c r="K7" s="64">
        <f t="shared" si="1"/>
        <v>26.444444444444443</v>
      </c>
      <c r="L7" s="4"/>
      <c r="N7"/>
      <c r="O7"/>
      <c r="P7"/>
      <c r="Q7" s="66"/>
      <c r="R7" s="66"/>
    </row>
    <row r="8" spans="1:18" x14ac:dyDescent="0.25">
      <c r="A8" s="3"/>
      <c r="B8" s="20"/>
      <c r="C8" s="27" t="s">
        <v>20</v>
      </c>
      <c r="D8" s="28">
        <v>200</v>
      </c>
      <c r="E8" s="29" t="s">
        <v>43</v>
      </c>
      <c r="F8" s="30" t="s">
        <v>48</v>
      </c>
      <c r="G8" s="31" t="s">
        <v>47</v>
      </c>
      <c r="H8" s="29" t="s">
        <v>19</v>
      </c>
      <c r="I8" s="55">
        <v>885105</v>
      </c>
      <c r="J8" s="87">
        <v>130897</v>
      </c>
      <c r="K8" s="32">
        <f t="shared" si="1"/>
        <v>14.788866857604466</v>
      </c>
      <c r="L8" s="4"/>
      <c r="N8"/>
      <c r="O8"/>
      <c r="P8"/>
      <c r="Q8" s="66"/>
      <c r="R8" s="66"/>
    </row>
    <row r="9" spans="1:18" ht="30" x14ac:dyDescent="0.25">
      <c r="A9" s="3"/>
      <c r="B9" s="20"/>
      <c r="C9" s="27" t="s">
        <v>16</v>
      </c>
      <c r="D9" s="28">
        <v>200</v>
      </c>
      <c r="E9" s="29" t="s">
        <v>43</v>
      </c>
      <c r="F9" s="30" t="s">
        <v>48</v>
      </c>
      <c r="G9" s="31" t="s">
        <v>47</v>
      </c>
      <c r="H9" s="29" t="s">
        <v>15</v>
      </c>
      <c r="I9" s="55">
        <v>267302</v>
      </c>
      <c r="J9" s="87">
        <v>39530.89</v>
      </c>
      <c r="K9" s="32">
        <f t="shared" si="1"/>
        <v>14.78884931650343</v>
      </c>
      <c r="L9" s="4"/>
      <c r="N9"/>
      <c r="O9"/>
      <c r="P9"/>
      <c r="Q9" s="66"/>
      <c r="R9" s="66"/>
    </row>
    <row r="10" spans="1:18" x14ac:dyDescent="0.25">
      <c r="A10" s="3"/>
      <c r="B10" s="20"/>
      <c r="C10" s="27" t="s">
        <v>20</v>
      </c>
      <c r="D10" s="28">
        <v>200</v>
      </c>
      <c r="E10" s="29" t="s">
        <v>43</v>
      </c>
      <c r="F10" s="30" t="s">
        <v>46</v>
      </c>
      <c r="G10" s="31" t="s">
        <v>42</v>
      </c>
      <c r="H10" s="29" t="s">
        <v>19</v>
      </c>
      <c r="I10" s="55">
        <v>3674606</v>
      </c>
      <c r="J10" s="87">
        <v>721348.6</v>
      </c>
      <c r="K10" s="32">
        <f t="shared" si="1"/>
        <v>19.630637951388529</v>
      </c>
      <c r="L10" s="4"/>
      <c r="N10"/>
      <c r="O10"/>
      <c r="P10"/>
      <c r="Q10" s="66"/>
      <c r="R10" s="66"/>
    </row>
    <row r="11" spans="1:18" ht="16.5" customHeight="1" x14ac:dyDescent="0.25">
      <c r="A11" s="3"/>
      <c r="B11" s="20"/>
      <c r="C11" s="27" t="s">
        <v>18</v>
      </c>
      <c r="D11" s="28">
        <v>200</v>
      </c>
      <c r="E11" s="29" t="s">
        <v>43</v>
      </c>
      <c r="F11" s="30" t="s">
        <v>46</v>
      </c>
      <c r="G11" s="31" t="s">
        <v>42</v>
      </c>
      <c r="H11" s="29" t="s">
        <v>17</v>
      </c>
      <c r="I11" s="55">
        <v>65000</v>
      </c>
      <c r="J11" s="87">
        <v>0</v>
      </c>
      <c r="K11" s="32">
        <f t="shared" si="1"/>
        <v>0</v>
      </c>
      <c r="L11" s="4"/>
      <c r="N11"/>
      <c r="O11"/>
      <c r="P11"/>
      <c r="Q11" s="66"/>
      <c r="R11" s="66"/>
    </row>
    <row r="12" spans="1:18" ht="30" x14ac:dyDescent="0.25">
      <c r="A12" s="3"/>
      <c r="B12" s="20"/>
      <c r="C12" s="27" t="s">
        <v>16</v>
      </c>
      <c r="D12" s="28">
        <v>200</v>
      </c>
      <c r="E12" s="29" t="s">
        <v>43</v>
      </c>
      <c r="F12" s="30" t="s">
        <v>46</v>
      </c>
      <c r="G12" s="31" t="s">
        <v>42</v>
      </c>
      <c r="H12" s="29" t="s">
        <v>15</v>
      </c>
      <c r="I12" s="55">
        <v>1109730</v>
      </c>
      <c r="J12" s="87">
        <v>209391.29</v>
      </c>
      <c r="K12" s="32">
        <f t="shared" si="1"/>
        <v>18.868669856631794</v>
      </c>
      <c r="L12" s="4"/>
      <c r="N12"/>
      <c r="O12"/>
      <c r="P12"/>
      <c r="Q12" s="66"/>
      <c r="R12" s="66"/>
    </row>
    <row r="13" spans="1:18" x14ac:dyDescent="0.25">
      <c r="A13" s="3"/>
      <c r="B13" s="20"/>
      <c r="C13" s="27" t="s">
        <v>14</v>
      </c>
      <c r="D13" s="28">
        <v>200</v>
      </c>
      <c r="E13" s="29" t="s">
        <v>43</v>
      </c>
      <c r="F13" s="30" t="s">
        <v>46</v>
      </c>
      <c r="G13" s="31" t="s">
        <v>42</v>
      </c>
      <c r="H13" s="29" t="s">
        <v>13</v>
      </c>
      <c r="I13" s="55">
        <v>1129000</v>
      </c>
      <c r="J13" s="87">
        <v>43334.879999999997</v>
      </c>
      <c r="K13" s="32">
        <f t="shared" si="1"/>
        <v>3.8383418954827278</v>
      </c>
      <c r="L13" s="4"/>
      <c r="N13"/>
      <c r="O13"/>
      <c r="P13"/>
      <c r="Q13" s="66"/>
      <c r="R13" s="66"/>
    </row>
    <row r="14" spans="1:18" x14ac:dyDescent="0.25">
      <c r="A14" s="3"/>
      <c r="B14" s="20"/>
      <c r="C14" s="27" t="s">
        <v>12</v>
      </c>
      <c r="D14" s="28">
        <v>200</v>
      </c>
      <c r="E14" s="29" t="s">
        <v>43</v>
      </c>
      <c r="F14" s="30" t="s">
        <v>46</v>
      </c>
      <c r="G14" s="31" t="s">
        <v>42</v>
      </c>
      <c r="H14" s="29" t="s">
        <v>11</v>
      </c>
      <c r="I14" s="55">
        <v>8000</v>
      </c>
      <c r="J14" s="87">
        <v>0</v>
      </c>
      <c r="K14" s="32">
        <f t="shared" si="1"/>
        <v>0</v>
      </c>
      <c r="L14" s="4"/>
      <c r="N14"/>
      <c r="O14"/>
      <c r="P14"/>
      <c r="Q14" s="66"/>
      <c r="R14" s="66"/>
    </row>
    <row r="15" spans="1:18" x14ac:dyDescent="0.25">
      <c r="A15" s="3"/>
      <c r="B15" s="20"/>
      <c r="C15" s="27" t="s">
        <v>10</v>
      </c>
      <c r="D15" s="28">
        <v>200</v>
      </c>
      <c r="E15" s="29" t="s">
        <v>43</v>
      </c>
      <c r="F15" s="30" t="s">
        <v>46</v>
      </c>
      <c r="G15" s="31" t="s">
        <v>42</v>
      </c>
      <c r="H15" s="29" t="s">
        <v>9</v>
      </c>
      <c r="I15" s="55">
        <v>6000</v>
      </c>
      <c r="J15" s="87">
        <v>393</v>
      </c>
      <c r="K15" s="32">
        <f t="shared" si="1"/>
        <v>6.5500000000000007</v>
      </c>
      <c r="L15" s="4"/>
      <c r="N15"/>
      <c r="O15"/>
      <c r="P15"/>
      <c r="Q15" s="66"/>
      <c r="R15" s="66"/>
    </row>
    <row r="16" spans="1:18" x14ac:dyDescent="0.25">
      <c r="A16" s="3"/>
      <c r="B16" s="20"/>
      <c r="C16" s="27" t="s">
        <v>29</v>
      </c>
      <c r="D16" s="28">
        <v>200</v>
      </c>
      <c r="E16" s="29" t="s">
        <v>43</v>
      </c>
      <c r="F16" s="30" t="s">
        <v>46</v>
      </c>
      <c r="G16" s="31" t="s">
        <v>42</v>
      </c>
      <c r="H16" s="29" t="s">
        <v>28</v>
      </c>
      <c r="I16" s="55">
        <v>1000</v>
      </c>
      <c r="J16" s="87">
        <v>0</v>
      </c>
      <c r="K16" s="32">
        <f t="shared" si="1"/>
        <v>0</v>
      </c>
      <c r="L16" s="4"/>
      <c r="N16"/>
      <c r="O16"/>
      <c r="P16"/>
      <c r="Q16" s="66"/>
      <c r="R16" s="66"/>
    </row>
    <row r="17" spans="1:19" x14ac:dyDescent="0.25">
      <c r="A17" s="3"/>
      <c r="B17" s="20"/>
      <c r="C17" s="27" t="s">
        <v>20</v>
      </c>
      <c r="D17" s="28">
        <v>200</v>
      </c>
      <c r="E17" s="29" t="s">
        <v>43</v>
      </c>
      <c r="F17" s="30" t="s">
        <v>46</v>
      </c>
      <c r="G17" s="31" t="s">
        <v>45</v>
      </c>
      <c r="H17" s="29" t="s">
        <v>19</v>
      </c>
      <c r="I17" s="55">
        <v>732661</v>
      </c>
      <c r="J17" s="87">
        <v>175147.1</v>
      </c>
      <c r="K17" s="32">
        <f t="shared" si="1"/>
        <v>23.905612554783183</v>
      </c>
      <c r="L17" s="4"/>
      <c r="N17"/>
      <c r="O17"/>
      <c r="P17"/>
      <c r="Q17" s="66"/>
      <c r="R17" s="66"/>
    </row>
    <row r="18" spans="1:19" ht="30" x14ac:dyDescent="0.25">
      <c r="A18" s="3"/>
      <c r="B18" s="20"/>
      <c r="C18" s="27" t="s">
        <v>16</v>
      </c>
      <c r="D18" s="28">
        <v>200</v>
      </c>
      <c r="E18" s="29" t="s">
        <v>43</v>
      </c>
      <c r="F18" s="30" t="s">
        <v>46</v>
      </c>
      <c r="G18" s="31" t="s">
        <v>45</v>
      </c>
      <c r="H18" s="29" t="s">
        <v>15</v>
      </c>
      <c r="I18" s="55">
        <v>221264</v>
      </c>
      <c r="J18" s="87">
        <v>51686.42</v>
      </c>
      <c r="K18" s="32">
        <f t="shared" si="1"/>
        <v>23.359615662737724</v>
      </c>
      <c r="L18" s="4"/>
      <c r="N18"/>
      <c r="O18"/>
      <c r="P18"/>
      <c r="Q18" s="66"/>
      <c r="R18" s="66"/>
    </row>
    <row r="19" spans="1:19" x14ac:dyDescent="0.25">
      <c r="A19" s="3"/>
      <c r="B19" s="20"/>
      <c r="C19" s="27" t="s">
        <v>14</v>
      </c>
      <c r="D19" s="28">
        <v>200</v>
      </c>
      <c r="E19" s="29" t="s">
        <v>43</v>
      </c>
      <c r="F19" s="30" t="s">
        <v>35</v>
      </c>
      <c r="G19" s="31" t="s">
        <v>44</v>
      </c>
      <c r="H19" s="29" t="s">
        <v>13</v>
      </c>
      <c r="I19" s="55">
        <v>20000</v>
      </c>
      <c r="J19" s="87">
        <v>0</v>
      </c>
      <c r="K19" s="32">
        <v>0</v>
      </c>
      <c r="L19" s="4"/>
      <c r="N19"/>
      <c r="O19"/>
      <c r="P19"/>
      <c r="Q19" s="66"/>
      <c r="R19" s="66"/>
    </row>
    <row r="20" spans="1:19" ht="15.75" thickBot="1" x14ac:dyDescent="0.3">
      <c r="A20" s="3"/>
      <c r="B20" s="20"/>
      <c r="C20" s="46" t="s">
        <v>14</v>
      </c>
      <c r="D20" s="47">
        <v>200</v>
      </c>
      <c r="E20" s="48" t="s">
        <v>43</v>
      </c>
      <c r="F20" s="49" t="s">
        <v>35</v>
      </c>
      <c r="G20" s="50" t="s">
        <v>42</v>
      </c>
      <c r="H20" s="48" t="s">
        <v>13</v>
      </c>
      <c r="I20" s="65">
        <v>16000</v>
      </c>
      <c r="J20" s="102">
        <v>0</v>
      </c>
      <c r="K20" s="51">
        <f t="shared" si="1"/>
        <v>0</v>
      </c>
      <c r="L20" s="4"/>
    </row>
    <row r="21" spans="1:19" s="19" customFormat="1" ht="15.75" thickBot="1" x14ac:dyDescent="0.3">
      <c r="A21" s="14"/>
      <c r="B21" s="15"/>
      <c r="C21" s="91" t="s">
        <v>60</v>
      </c>
      <c r="D21" s="92"/>
      <c r="E21" s="92"/>
      <c r="F21" s="92"/>
      <c r="G21" s="92"/>
      <c r="H21" s="93"/>
      <c r="I21" s="86">
        <f>SUM(I22:I27)</f>
        <v>17428259</v>
      </c>
      <c r="J21" s="104">
        <f>SUM(J22:J27)</f>
        <v>1778231.8</v>
      </c>
      <c r="K21" s="94">
        <f t="shared" si="1"/>
        <v>10.203152248311206</v>
      </c>
      <c r="L21" s="18"/>
      <c r="N21"/>
      <c r="O21"/>
      <c r="P21"/>
      <c r="Q21"/>
      <c r="R21" s="66"/>
      <c r="S21" s="66"/>
    </row>
    <row r="22" spans="1:19" x14ac:dyDescent="0.25">
      <c r="A22" s="3"/>
      <c r="B22" s="20"/>
      <c r="C22" s="21" t="s">
        <v>27</v>
      </c>
      <c r="D22" s="22">
        <v>200</v>
      </c>
      <c r="E22" s="23" t="s">
        <v>2</v>
      </c>
      <c r="F22" s="24" t="s">
        <v>40</v>
      </c>
      <c r="G22" s="25" t="s">
        <v>41</v>
      </c>
      <c r="H22" s="23" t="s">
        <v>26</v>
      </c>
      <c r="I22" s="56">
        <v>5987285</v>
      </c>
      <c r="J22" s="103">
        <v>777529.17</v>
      </c>
      <c r="K22" s="26">
        <f t="shared" si="1"/>
        <v>12.986339718252932</v>
      </c>
      <c r="L22" s="4"/>
      <c r="M22"/>
      <c r="N22"/>
      <c r="O22"/>
      <c r="P22" s="66"/>
      <c r="Q22" s="66"/>
      <c r="R22" s="66"/>
      <c r="S22" s="66"/>
    </row>
    <row r="23" spans="1:19" ht="30" x14ac:dyDescent="0.25">
      <c r="A23" s="3"/>
      <c r="B23" s="20"/>
      <c r="C23" s="27" t="s">
        <v>25</v>
      </c>
      <c r="D23" s="28">
        <v>200</v>
      </c>
      <c r="E23" s="29" t="s">
        <v>2</v>
      </c>
      <c r="F23" s="30" t="s">
        <v>40</v>
      </c>
      <c r="G23" s="31" t="s">
        <v>41</v>
      </c>
      <c r="H23" s="29" t="s">
        <v>24</v>
      </c>
      <c r="I23" s="55">
        <v>1808159</v>
      </c>
      <c r="J23" s="88">
        <v>244503.67999999999</v>
      </c>
      <c r="K23" s="32">
        <f t="shared" si="1"/>
        <v>13.522244448635323</v>
      </c>
      <c r="L23" s="4"/>
      <c r="M23"/>
      <c r="N23"/>
      <c r="O23"/>
      <c r="P23" s="66"/>
      <c r="Q23" s="66"/>
      <c r="R23" s="66"/>
      <c r="S23" s="66"/>
    </row>
    <row r="24" spans="1:19" s="45" customFormat="1" ht="30" x14ac:dyDescent="0.25">
      <c r="A24" s="37"/>
      <c r="B24" s="38"/>
      <c r="C24" s="39" t="s">
        <v>62</v>
      </c>
      <c r="D24" s="40">
        <v>200</v>
      </c>
      <c r="E24" s="41" t="s">
        <v>2</v>
      </c>
      <c r="F24" s="42" t="s">
        <v>40</v>
      </c>
      <c r="G24" s="43" t="s">
        <v>41</v>
      </c>
      <c r="H24" s="67">
        <v>243</v>
      </c>
      <c r="I24" s="57">
        <v>300000</v>
      </c>
      <c r="J24" s="88">
        <v>0</v>
      </c>
      <c r="K24" s="68">
        <f t="shared" si="1"/>
        <v>0</v>
      </c>
      <c r="L24" s="44"/>
      <c r="M24"/>
      <c r="N24"/>
      <c r="O24"/>
      <c r="P24" s="66"/>
      <c r="Q24" s="66"/>
      <c r="R24" s="69"/>
      <c r="S24" s="69"/>
    </row>
    <row r="25" spans="1:19" x14ac:dyDescent="0.25">
      <c r="A25" s="3"/>
      <c r="B25" s="20"/>
      <c r="C25" s="27" t="s">
        <v>14</v>
      </c>
      <c r="D25" s="28">
        <v>200</v>
      </c>
      <c r="E25" s="29" t="s">
        <v>2</v>
      </c>
      <c r="F25" s="30" t="s">
        <v>40</v>
      </c>
      <c r="G25" s="31" t="s">
        <v>41</v>
      </c>
      <c r="H25" s="29" t="s">
        <v>13</v>
      </c>
      <c r="I25" s="55">
        <v>9242815</v>
      </c>
      <c r="J25" s="88">
        <v>745498.95</v>
      </c>
      <c r="K25" s="32">
        <f t="shared" si="1"/>
        <v>8.0657132053384171</v>
      </c>
      <c r="L25" s="4"/>
      <c r="M25"/>
      <c r="N25"/>
      <c r="O25"/>
      <c r="P25" s="66"/>
      <c r="Q25" s="66"/>
      <c r="R25" s="66"/>
      <c r="S25" s="66"/>
    </row>
    <row r="26" spans="1:19" x14ac:dyDescent="0.25">
      <c r="A26" s="3"/>
      <c r="B26" s="20"/>
      <c r="C26" s="27" t="s">
        <v>10</v>
      </c>
      <c r="D26" s="28">
        <v>200</v>
      </c>
      <c r="E26" s="29" t="s">
        <v>2</v>
      </c>
      <c r="F26" s="30" t="s">
        <v>40</v>
      </c>
      <c r="G26" s="31" t="s">
        <v>41</v>
      </c>
      <c r="H26" s="29" t="s">
        <v>9</v>
      </c>
      <c r="I26" s="55">
        <v>70000</v>
      </c>
      <c r="J26" s="88">
        <v>5700</v>
      </c>
      <c r="K26" s="32">
        <f t="shared" si="1"/>
        <v>8.1428571428571441</v>
      </c>
      <c r="L26" s="4"/>
      <c r="M26"/>
      <c r="N26"/>
      <c r="O26"/>
      <c r="P26" s="66"/>
      <c r="Q26" s="66"/>
      <c r="R26" s="66"/>
      <c r="S26" s="66"/>
    </row>
    <row r="27" spans="1:19" ht="15.75" thickBot="1" x14ac:dyDescent="0.3">
      <c r="A27" s="3"/>
      <c r="B27" s="20"/>
      <c r="C27" s="46" t="s">
        <v>29</v>
      </c>
      <c r="D27" s="47">
        <v>200</v>
      </c>
      <c r="E27" s="48" t="s">
        <v>2</v>
      </c>
      <c r="F27" s="49" t="s">
        <v>40</v>
      </c>
      <c r="G27" s="50" t="s">
        <v>41</v>
      </c>
      <c r="H27" s="48" t="s">
        <v>28</v>
      </c>
      <c r="I27" s="65">
        <v>20000</v>
      </c>
      <c r="J27" s="107">
        <v>5000</v>
      </c>
      <c r="K27" s="51">
        <f t="shared" si="1"/>
        <v>25</v>
      </c>
      <c r="L27" s="4"/>
      <c r="M27"/>
      <c r="N27"/>
      <c r="O27"/>
      <c r="P27" s="66"/>
      <c r="Q27" s="66"/>
      <c r="R27" s="66"/>
      <c r="S27" s="66"/>
    </row>
    <row r="28" spans="1:19" s="36" customFormat="1" ht="15.75" thickBot="1" x14ac:dyDescent="0.3">
      <c r="A28" s="33"/>
      <c r="B28" s="34"/>
      <c r="C28" s="91" t="s">
        <v>57</v>
      </c>
      <c r="D28" s="105"/>
      <c r="E28" s="105"/>
      <c r="F28" s="105"/>
      <c r="G28" s="105"/>
      <c r="H28" s="106"/>
      <c r="I28" s="86">
        <f>SUM(I29:I35)</f>
        <v>16756706</v>
      </c>
      <c r="J28" s="104">
        <f t="shared" ref="J28" si="2">SUM(J29:J35)</f>
        <v>2671381.5699999998</v>
      </c>
      <c r="K28" s="94">
        <f t="shared" si="1"/>
        <v>15.942164110297094</v>
      </c>
      <c r="L28" s="35"/>
      <c r="M28"/>
      <c r="N28"/>
      <c r="O28"/>
      <c r="P28" s="66"/>
      <c r="Q28" s="66"/>
    </row>
    <row r="29" spans="1:19" x14ac:dyDescent="0.25">
      <c r="A29" s="3"/>
      <c r="B29" s="20"/>
      <c r="C29" s="21" t="s">
        <v>20</v>
      </c>
      <c r="D29" s="22">
        <v>200</v>
      </c>
      <c r="E29" s="23" t="s">
        <v>1</v>
      </c>
      <c r="F29" s="24" t="s">
        <v>22</v>
      </c>
      <c r="G29" s="25" t="s">
        <v>34</v>
      </c>
      <c r="H29" s="23" t="s">
        <v>19</v>
      </c>
      <c r="I29" s="56">
        <v>3978598</v>
      </c>
      <c r="J29" s="103">
        <v>630538.34</v>
      </c>
      <c r="K29" s="26">
        <f t="shared" si="1"/>
        <v>15.848254586163266</v>
      </c>
      <c r="L29" s="4"/>
      <c r="M29" s="66"/>
      <c r="N29" s="66"/>
    </row>
    <row r="30" spans="1:19" ht="30" x14ac:dyDescent="0.25">
      <c r="A30" s="3"/>
      <c r="B30" s="20"/>
      <c r="C30" s="27" t="s">
        <v>16</v>
      </c>
      <c r="D30" s="28">
        <v>200</v>
      </c>
      <c r="E30" s="29" t="s">
        <v>1</v>
      </c>
      <c r="F30" s="30" t="s">
        <v>22</v>
      </c>
      <c r="G30" s="31" t="s">
        <v>34</v>
      </c>
      <c r="H30" s="29" t="s">
        <v>15</v>
      </c>
      <c r="I30" s="55">
        <v>1201537</v>
      </c>
      <c r="J30" s="88">
        <v>189444.87</v>
      </c>
      <c r="K30" s="32">
        <f t="shared" si="1"/>
        <v>15.766877757405723</v>
      </c>
      <c r="L30" s="4"/>
      <c r="M30" s="66"/>
      <c r="N30" s="66"/>
    </row>
    <row r="31" spans="1:19" x14ac:dyDescent="0.25">
      <c r="A31" s="3"/>
      <c r="B31" s="20"/>
      <c r="C31" s="27" t="s">
        <v>14</v>
      </c>
      <c r="D31" s="28">
        <v>200</v>
      </c>
      <c r="E31" s="29" t="s">
        <v>1</v>
      </c>
      <c r="F31" s="30" t="s">
        <v>22</v>
      </c>
      <c r="G31" s="31" t="s">
        <v>34</v>
      </c>
      <c r="H31" s="29" t="s">
        <v>13</v>
      </c>
      <c r="I31" s="55">
        <v>363070</v>
      </c>
      <c r="J31" s="89">
        <v>82839.360000000001</v>
      </c>
      <c r="K31" s="32">
        <f t="shared" si="1"/>
        <v>22.816360481449856</v>
      </c>
      <c r="L31" s="4"/>
      <c r="M31" s="69"/>
      <c r="N31" s="69"/>
    </row>
    <row r="32" spans="1:19" s="45" customFormat="1" x14ac:dyDescent="0.25">
      <c r="A32" s="37"/>
      <c r="B32" s="38"/>
      <c r="C32" s="39" t="s">
        <v>39</v>
      </c>
      <c r="D32" s="40">
        <v>200</v>
      </c>
      <c r="E32" s="41" t="s">
        <v>1</v>
      </c>
      <c r="F32" s="42" t="s">
        <v>38</v>
      </c>
      <c r="G32" s="43" t="s">
        <v>37</v>
      </c>
      <c r="H32" s="41" t="s">
        <v>36</v>
      </c>
      <c r="I32" s="57">
        <v>2862419</v>
      </c>
      <c r="J32" s="89">
        <v>405529</v>
      </c>
      <c r="K32" s="32">
        <f t="shared" si="1"/>
        <v>14.167352857845062</v>
      </c>
      <c r="L32" s="44"/>
      <c r="M32" s="69"/>
      <c r="N32" s="69"/>
    </row>
    <row r="33" spans="1:14" x14ac:dyDescent="0.25">
      <c r="A33" s="3"/>
      <c r="B33" s="20"/>
      <c r="C33" s="27" t="s">
        <v>14</v>
      </c>
      <c r="D33" s="28">
        <v>200</v>
      </c>
      <c r="E33" s="29" t="s">
        <v>1</v>
      </c>
      <c r="F33" s="30" t="s">
        <v>35</v>
      </c>
      <c r="G33" s="31" t="s">
        <v>34</v>
      </c>
      <c r="H33" s="29" t="s">
        <v>13</v>
      </c>
      <c r="I33" s="55">
        <v>45000</v>
      </c>
      <c r="J33" s="89">
        <v>0</v>
      </c>
      <c r="K33" s="32">
        <f t="shared" si="1"/>
        <v>0</v>
      </c>
      <c r="L33" s="4"/>
      <c r="M33" s="69"/>
      <c r="N33" s="69"/>
    </row>
    <row r="34" spans="1:14" s="45" customFormat="1" ht="30" x14ac:dyDescent="0.25">
      <c r="A34" s="37"/>
      <c r="B34" s="38"/>
      <c r="C34" s="70" t="s">
        <v>63</v>
      </c>
      <c r="D34" s="40">
        <v>200</v>
      </c>
      <c r="E34" s="41" t="s">
        <v>1</v>
      </c>
      <c r="F34" s="67">
        <v>1001</v>
      </c>
      <c r="G34" s="67">
        <v>8300423040</v>
      </c>
      <c r="H34" s="67">
        <v>321</v>
      </c>
      <c r="I34" s="71">
        <v>127900</v>
      </c>
      <c r="J34" s="88">
        <v>0</v>
      </c>
      <c r="K34" s="72">
        <f t="shared" si="1"/>
        <v>0</v>
      </c>
      <c r="L34" s="44"/>
      <c r="M34" s="69"/>
      <c r="N34" s="69"/>
    </row>
    <row r="35" spans="1:14" ht="15.75" thickBot="1" x14ac:dyDescent="0.3">
      <c r="A35" s="3"/>
      <c r="B35" s="20"/>
      <c r="C35" s="46" t="s">
        <v>33</v>
      </c>
      <c r="D35" s="47">
        <v>200</v>
      </c>
      <c r="E35" s="48" t="s">
        <v>1</v>
      </c>
      <c r="F35" s="49" t="s">
        <v>32</v>
      </c>
      <c r="G35" s="50" t="s">
        <v>31</v>
      </c>
      <c r="H35" s="48" t="s">
        <v>30</v>
      </c>
      <c r="I35" s="65">
        <v>8178182</v>
      </c>
      <c r="J35" s="107">
        <v>1363030</v>
      </c>
      <c r="K35" s="51">
        <f t="shared" si="1"/>
        <v>16.666662590781179</v>
      </c>
      <c r="L35" s="4"/>
      <c r="M35" s="69"/>
      <c r="N35" s="69"/>
    </row>
    <row r="36" spans="1:14" ht="15.75" thickBot="1" x14ac:dyDescent="0.3">
      <c r="A36" s="3"/>
      <c r="B36" s="20"/>
      <c r="C36" s="108" t="s">
        <v>56</v>
      </c>
      <c r="D36" s="92"/>
      <c r="E36" s="92"/>
      <c r="F36" s="92"/>
      <c r="G36" s="92"/>
      <c r="H36" s="93"/>
      <c r="I36" s="86">
        <f>SUM(I37:I41)</f>
        <v>1899087</v>
      </c>
      <c r="J36" s="104">
        <f t="shared" ref="J36" si="3">SUM(J37:J41)</f>
        <v>250027.5</v>
      </c>
      <c r="K36" s="94">
        <f t="shared" si="1"/>
        <v>13.165668555469024</v>
      </c>
      <c r="L36" s="4"/>
      <c r="M36" s="45"/>
      <c r="N36" s="45"/>
    </row>
    <row r="37" spans="1:14" s="45" customFormat="1" ht="15.75" customHeight="1" x14ac:dyDescent="0.25">
      <c r="A37" s="37"/>
      <c r="B37" s="38"/>
      <c r="C37" s="58" t="s">
        <v>18</v>
      </c>
      <c r="D37" s="59">
        <v>200</v>
      </c>
      <c r="E37" s="60" t="s">
        <v>0</v>
      </c>
      <c r="F37" s="61" t="s">
        <v>22</v>
      </c>
      <c r="G37" s="62" t="s">
        <v>23</v>
      </c>
      <c r="H37" s="60" t="s">
        <v>17</v>
      </c>
      <c r="I37" s="63">
        <v>110000</v>
      </c>
      <c r="J37" s="109">
        <v>0</v>
      </c>
      <c r="K37" s="64">
        <f t="shared" si="1"/>
        <v>0</v>
      </c>
      <c r="L37" s="44"/>
      <c r="M37" s="69"/>
      <c r="N37" s="69"/>
    </row>
    <row r="38" spans="1:14" s="45" customFormat="1" x14ac:dyDescent="0.25">
      <c r="A38" s="37"/>
      <c r="B38" s="38"/>
      <c r="C38" s="39" t="s">
        <v>14</v>
      </c>
      <c r="D38" s="40">
        <v>200</v>
      </c>
      <c r="E38" s="41" t="s">
        <v>0</v>
      </c>
      <c r="F38" s="42" t="s">
        <v>22</v>
      </c>
      <c r="G38" s="43" t="s">
        <v>23</v>
      </c>
      <c r="H38" s="41" t="s">
        <v>13</v>
      </c>
      <c r="I38" s="57">
        <v>50000</v>
      </c>
      <c r="J38" s="90">
        <v>0</v>
      </c>
      <c r="K38" s="32">
        <f t="shared" si="1"/>
        <v>0</v>
      </c>
      <c r="L38" s="44"/>
      <c r="M38" s="69"/>
      <c r="N38" s="69"/>
    </row>
    <row r="39" spans="1:14" s="45" customFormat="1" x14ac:dyDescent="0.25">
      <c r="A39" s="37"/>
      <c r="B39" s="38"/>
      <c r="C39" s="39" t="s">
        <v>14</v>
      </c>
      <c r="D39" s="40">
        <v>200</v>
      </c>
      <c r="E39" s="41" t="s">
        <v>0</v>
      </c>
      <c r="F39" s="73" t="s">
        <v>35</v>
      </c>
      <c r="G39" s="73" t="s">
        <v>23</v>
      </c>
      <c r="H39" s="73" t="s">
        <v>13</v>
      </c>
      <c r="I39" s="57">
        <v>69715</v>
      </c>
      <c r="J39" s="90">
        <v>0</v>
      </c>
      <c r="K39" s="68">
        <f t="shared" si="1"/>
        <v>0</v>
      </c>
      <c r="L39" s="44"/>
      <c r="M39" s="69"/>
      <c r="N39" s="69"/>
    </row>
    <row r="40" spans="1:14" x14ac:dyDescent="0.25">
      <c r="A40" s="3"/>
      <c r="B40" s="20"/>
      <c r="C40" s="27" t="s">
        <v>20</v>
      </c>
      <c r="D40" s="28">
        <v>200</v>
      </c>
      <c r="E40" s="29" t="s">
        <v>0</v>
      </c>
      <c r="F40" s="30" t="s">
        <v>22</v>
      </c>
      <c r="G40" s="31" t="s">
        <v>21</v>
      </c>
      <c r="H40" s="29" t="s">
        <v>19</v>
      </c>
      <c r="I40" s="55">
        <v>1282160</v>
      </c>
      <c r="J40" s="88">
        <v>192084</v>
      </c>
      <c r="K40" s="32">
        <f t="shared" si="1"/>
        <v>14.981281587321396</v>
      </c>
      <c r="L40" s="4"/>
      <c r="M40" s="69"/>
      <c r="N40" s="69"/>
    </row>
    <row r="41" spans="1:14" ht="30.75" thickBot="1" x14ac:dyDescent="0.3">
      <c r="A41" s="3"/>
      <c r="B41" s="20"/>
      <c r="C41" s="46" t="s">
        <v>16</v>
      </c>
      <c r="D41" s="47">
        <v>200</v>
      </c>
      <c r="E41" s="48" t="s">
        <v>0</v>
      </c>
      <c r="F41" s="49" t="s">
        <v>22</v>
      </c>
      <c r="G41" s="50" t="s">
        <v>21</v>
      </c>
      <c r="H41" s="48" t="s">
        <v>15</v>
      </c>
      <c r="I41" s="65">
        <v>387212</v>
      </c>
      <c r="J41" s="107">
        <v>57943.5</v>
      </c>
      <c r="K41" s="51">
        <f t="shared" si="1"/>
        <v>14.964283131721123</v>
      </c>
      <c r="L41" s="4"/>
      <c r="M41" s="69"/>
      <c r="N41" s="69"/>
    </row>
    <row r="42" spans="1:14" x14ac:dyDescent="0.25">
      <c r="M42" s="45"/>
      <c r="N42" s="45"/>
    </row>
  </sheetData>
  <mergeCells count="17">
    <mergeCell ref="B3:B4"/>
    <mergeCell ref="C3:C4"/>
    <mergeCell ref="D3:D4"/>
    <mergeCell ref="E3:H3"/>
    <mergeCell ref="E4"/>
    <mergeCell ref="F4"/>
    <mergeCell ref="G4"/>
    <mergeCell ref="H4"/>
    <mergeCell ref="C36:H36"/>
    <mergeCell ref="C1:K1"/>
    <mergeCell ref="C6:H6"/>
    <mergeCell ref="C21:H21"/>
    <mergeCell ref="C28:H28"/>
    <mergeCell ref="I3:I4"/>
    <mergeCell ref="J3:K3"/>
    <mergeCell ref="J4"/>
    <mergeCell ref="K4"/>
  </mergeCells>
  <printOptions gridLines="1"/>
  <pageMargins left="0.59055118110236227" right="0.15748031496062992" top="0.19685039370078741" bottom="0.19685039370078741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</vt:lpstr>
      <vt:lpstr>TableRow1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FinUpr</dc:creator>
  <cp:lastModifiedBy>FinUpr</cp:lastModifiedBy>
  <cp:lastPrinted>2019-02-19T12:41:47Z</cp:lastPrinted>
  <dcterms:created xsi:type="dcterms:W3CDTF">2018-08-02T09:57:06Z</dcterms:created>
  <dcterms:modified xsi:type="dcterms:W3CDTF">2019-03-21T12:04:40Z</dcterms:modified>
</cp:coreProperties>
</file>