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с рабочего стола\заявка № 222\постановления\июль\"/>
    </mc:Choice>
  </mc:AlternateContent>
  <bookViews>
    <workbookView xWindow="0" yWindow="0" windowWidth="20490" windowHeight="7305" tabRatio="975" firstSheet="1" activeTab="1"/>
  </bookViews>
  <sheets>
    <sheet name="Лист1" sheetId="45" state="hidden" r:id="rId1"/>
    <sheet name="расходы 2017 " sheetId="65" r:id="rId2"/>
    <sheet name="Лист2" sheetId="66" r:id="rId3"/>
  </sheets>
  <calcPr calcId="181029" fullPrecision="0"/>
</workbook>
</file>

<file path=xl/calcChain.xml><?xml version="1.0" encoding="utf-8"?>
<calcChain xmlns="http://schemas.openxmlformats.org/spreadsheetml/2006/main">
  <c r="I100" i="65" l="1"/>
  <c r="J96" i="65"/>
  <c r="I88" i="65"/>
  <c r="I115" i="65" l="1"/>
  <c r="J107" i="65"/>
  <c r="J117" i="65"/>
  <c r="I118" i="65"/>
  <c r="I71" i="65" l="1"/>
  <c r="J70" i="65"/>
  <c r="J69" i="65"/>
  <c r="J114" i="65"/>
  <c r="J113" i="65"/>
  <c r="J112" i="65"/>
  <c r="I54" i="65"/>
  <c r="J53" i="65"/>
  <c r="J52" i="65"/>
  <c r="J51" i="65"/>
  <c r="J50" i="65"/>
  <c r="I25" i="65" l="1"/>
  <c r="J24" i="65"/>
  <c r="J23" i="65"/>
  <c r="J22" i="65"/>
  <c r="H115" i="65" l="1"/>
  <c r="J115" i="65" s="1"/>
  <c r="H88" i="65"/>
  <c r="J88" i="65" s="1"/>
  <c r="H71" i="65"/>
  <c r="H54" i="65"/>
  <c r="H25" i="65" l="1"/>
  <c r="J25" i="65" s="1"/>
  <c r="J116" i="65" l="1"/>
  <c r="J111" i="65"/>
  <c r="J105" i="65"/>
  <c r="J103" i="65"/>
  <c r="J102" i="65"/>
  <c r="J97" i="65"/>
  <c r="J95" i="65"/>
  <c r="J94" i="65"/>
  <c r="J93" i="65"/>
  <c r="J92" i="65"/>
  <c r="J91" i="65"/>
  <c r="J90" i="65"/>
  <c r="J87" i="65"/>
  <c r="J84" i="65"/>
  <c r="J83" i="65"/>
  <c r="J82" i="65"/>
  <c r="J81" i="65"/>
  <c r="J78" i="65"/>
  <c r="J77" i="65"/>
  <c r="J63" i="65"/>
  <c r="J62" i="65"/>
  <c r="J61" i="65"/>
  <c r="J60" i="65"/>
  <c r="J58" i="65"/>
  <c r="J56" i="65"/>
  <c r="J48" i="65"/>
  <c r="J42" i="65"/>
  <c r="J40" i="65"/>
  <c r="J41" i="65"/>
  <c r="J37" i="65"/>
  <c r="J36" i="65"/>
  <c r="J35" i="65"/>
  <c r="J34" i="65"/>
  <c r="J33" i="65"/>
  <c r="J30" i="65"/>
  <c r="J29" i="65"/>
  <c r="J27" i="65"/>
  <c r="J20" i="65"/>
  <c r="J21" i="65"/>
  <c r="J18" i="65"/>
  <c r="J17" i="65"/>
  <c r="J16" i="65"/>
  <c r="J15" i="65"/>
  <c r="J14" i="65"/>
  <c r="J13" i="65"/>
  <c r="J11" i="65"/>
  <c r="J10" i="65"/>
  <c r="J9" i="65"/>
  <c r="J8" i="65"/>
  <c r="J54" i="65" l="1"/>
  <c r="J98" i="65"/>
  <c r="J39" i="65" l="1"/>
  <c r="J19" i="65"/>
  <c r="J67" i="65"/>
  <c r="J38" i="65"/>
  <c r="J71" i="65" l="1"/>
  <c r="J74" i="65"/>
  <c r="I75" i="65"/>
  <c r="I6" i="65" s="1"/>
  <c r="J110" i="65"/>
  <c r="J66" i="65"/>
  <c r="J65" i="65"/>
  <c r="J64" i="65"/>
  <c r="J86" i="65"/>
  <c r="J85" i="65"/>
  <c r="J106" i="65" l="1"/>
  <c r="J68" i="65"/>
  <c r="J49" i="65"/>
  <c r="J46" i="65"/>
  <c r="J45" i="65"/>
  <c r="J44" i="65"/>
  <c r="J43" i="65"/>
  <c r="H118" i="65" l="1"/>
  <c r="J118" i="65" s="1"/>
  <c r="H100" i="65" l="1"/>
  <c r="J100" i="65" s="1"/>
  <c r="J47" i="65"/>
  <c r="J73" i="65" l="1"/>
  <c r="H75" i="65" l="1"/>
  <c r="H6" i="65" s="1"/>
  <c r="J6" i="65" s="1"/>
  <c r="J75" i="65" l="1"/>
  <c r="J108" i="65"/>
</calcChain>
</file>

<file path=xl/sharedStrings.xml><?xml version="1.0" encoding="utf-8"?>
<sst xmlns="http://schemas.openxmlformats.org/spreadsheetml/2006/main" count="496" uniqueCount="120">
  <si>
    <t>ГРБС</t>
  </si>
  <si>
    <t xml:space="preserve">Раздел </t>
  </si>
  <si>
    <t>подраздел</t>
  </si>
  <si>
    <t>код целевой статьи</t>
  </si>
  <si>
    <t>КОСГУ</t>
  </si>
  <si>
    <t>07</t>
  </si>
  <si>
    <t>02</t>
  </si>
  <si>
    <t>244</t>
  </si>
  <si>
    <t>223</t>
  </si>
  <si>
    <t>225</t>
  </si>
  <si>
    <t>290</t>
  </si>
  <si>
    <t>221</t>
  </si>
  <si>
    <t>ИТОГО</t>
  </si>
  <si>
    <t>01</t>
  </si>
  <si>
    <t>04 2 01 00590</t>
  </si>
  <si>
    <t>09</t>
  </si>
  <si>
    <t>04 3 03 00590</t>
  </si>
  <si>
    <t>СЕКТОР ПО ДЕЛАМ МОЛОДЕЖИ И СПОРТА</t>
  </si>
  <si>
    <t>Наименование расходов</t>
  </si>
  <si>
    <t>Исполнено, руб</t>
  </si>
  <si>
    <t>Утвержденные бюджетные назначения, руб</t>
  </si>
  <si>
    <t>0420371320</t>
  </si>
  <si>
    <t>Заработная плата</t>
  </si>
  <si>
    <t>Показатели исполнения, %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</si>
  <si>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</si>
  <si>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</si>
  <si>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</si>
  <si>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</si>
  <si>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</si>
  <si>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</si>
  <si>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</si>
  <si>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</si>
  <si>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904</t>
  </si>
  <si>
    <t>Увеличение стоимости основных средств</t>
  </si>
  <si>
    <t>04 1 01 00590</t>
  </si>
  <si>
    <t>0410271330</t>
  </si>
  <si>
    <t>Расходы бюджета</t>
  </si>
  <si>
    <t>0440100190</t>
  </si>
  <si>
    <t>Пособия по социальной помощи населению</t>
  </si>
  <si>
    <t>04</t>
  </si>
  <si>
    <t>0420571480</t>
  </si>
  <si>
    <t>0410471520</t>
  </si>
  <si>
    <t>0420100590</t>
  </si>
  <si>
    <t>851</t>
  </si>
  <si>
    <t xml:space="preserve">КВР </t>
  </si>
  <si>
    <t>241.3</t>
  </si>
  <si>
    <t>241.4</t>
  </si>
  <si>
    <t>241.1</t>
  </si>
  <si>
    <t>241.2</t>
  </si>
  <si>
    <t>0410803010</t>
  </si>
  <si>
    <t>0410871310</t>
  </si>
  <si>
    <t>043020590</t>
  </si>
  <si>
    <t>03</t>
  </si>
  <si>
    <t>0440200590</t>
  </si>
  <si>
    <t>ЦЕНТР ПО ОБЕСПЕЧЕНИЮ ДЕЯТЕЛЬНОСТИ ОБРАЗОВАТЕЛЬНЫХ УЧРЕЖДЕНИЙ БЕЛОГОРСКОГО РАЙОНА</t>
  </si>
  <si>
    <t>Начисления на выплаты по оплате труда (ФСС)</t>
  </si>
  <si>
    <t>УПРАВЛЕНИЕ ОБРАЗОВАНИЯ, МОЛОДЕЖИ И СПОРТА АДМИНИСТРАЦИИ БЕЛОГОРСКОГО РАЙОНА</t>
  </si>
  <si>
    <t>ЦЕНТР ДЕТСКОГО И ЮНОШЕСКОГО ТВОРЧЕСТВА</t>
  </si>
  <si>
    <t xml:space="preserve">ОБЩЕОБРАЗОВАТЕЛЬНЫЕ УЧРЕЖДЕНИЯ </t>
  </si>
  <si>
    <t xml:space="preserve">ДОШКОЛЬНЫЕ ОБРАЗОВАТЕЛЬНЫЕ УЧРЕЖДЕНИЯ </t>
  </si>
  <si>
    <t>ДЕТСКО-ЮНОШЕСКАЯ СПОРТИВНАЯ ШКОЛА</t>
  </si>
  <si>
    <t>Коммунальные услуги (223)</t>
  </si>
  <si>
    <t>Работы, услуги по содержанию имущества (225)</t>
  </si>
  <si>
    <t>Прочие работы, услуги (226)</t>
  </si>
  <si>
    <t>Увеличение стоимости материальных запасов (питание детей льготной категории)(340)</t>
  </si>
  <si>
    <t>Увеличение стоимости материальных запасов (ГСМ, канцтовары, медикаменты, хозтовары) (340)</t>
  </si>
  <si>
    <t>Услуги связи (221)</t>
  </si>
  <si>
    <t>Увеличение стоимости основных средств (310)</t>
  </si>
  <si>
    <t>Заработная плата (211)</t>
  </si>
  <si>
    <t>Прочие выплаты (212)</t>
  </si>
  <si>
    <t>Начисления на выплаты по оплате труда (213)</t>
  </si>
  <si>
    <t>Прочие расходы (290,851,852,853)</t>
  </si>
  <si>
    <t>Транспортные услуги (222)</t>
  </si>
  <si>
    <t>Увеличение стоимости материальных запасов (340)</t>
  </si>
  <si>
    <t>Увеличение стоимости материальных запасов (питание детей льготной категории) (340)</t>
  </si>
  <si>
    <t>Прочие (компенсационные выплаты) выплаты (212)</t>
  </si>
  <si>
    <t>Увеличение стоимости материальных запасов (питание детей 1-4 классов) (340)</t>
  </si>
  <si>
    <t>041 06 L 1880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</si>
  <si>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</si>
  <si>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Расходы на реализацию мероприятий ФЦП "Социально-экономическое развитие РК и г. Севастополя до 2020 года"</t>
  </si>
  <si>
    <t>Прочие расходы (290-831)</t>
  </si>
  <si>
    <t>Основные средства</t>
  </si>
  <si>
    <t>041 05 L 0970</t>
  </si>
  <si>
    <t>4105S1490</t>
  </si>
  <si>
    <t>Расходы на организацию и проведения комплекса мероприятий, направленных на установку систем пожарной безопасности  в муниципальных образовательных организациях</t>
  </si>
  <si>
    <t>Прочие расходы (290-244)</t>
  </si>
  <si>
    <t>041 05S 2990</t>
  </si>
  <si>
    <t>Расходы на капитальный ремонт объектов муниципальной собственности, приобретение движимого имущества в муниципальную собственность (установка окон)</t>
  </si>
  <si>
    <t>04 1 08 23030</t>
  </si>
  <si>
    <t>Компенсационная выплата уволенным сотрудникам согласно ст. 178 и 84 ТК РФ</t>
  </si>
  <si>
    <t>Компенсация детям-инвалидам обучающимся на дому</t>
  </si>
  <si>
    <t>Прочие расходы (851,852,853)</t>
  </si>
  <si>
    <t>Основные средства (310)</t>
  </si>
  <si>
    <t>Прочие расходы (290) налоги</t>
  </si>
  <si>
    <t>190 012 3090</t>
  </si>
  <si>
    <t>Программа ГТО</t>
  </si>
  <si>
    <t>Увеличение стоимости основных средств (340) лагерь</t>
  </si>
  <si>
    <t>04 2 06 23120</t>
  </si>
  <si>
    <t>04 2 02 23110</t>
  </si>
  <si>
    <t>Энергетический паспорт  (226)</t>
  </si>
  <si>
    <t>ПСД пожарка (226)</t>
  </si>
  <si>
    <t>04 2 02 23100</t>
  </si>
  <si>
    <t>ПСД на капитальный ремонт (226)</t>
  </si>
  <si>
    <t>04 1 05 23110</t>
  </si>
  <si>
    <t>ПСД (пожарка)</t>
  </si>
  <si>
    <t>04 1 05 23100</t>
  </si>
  <si>
    <t>ПСД капитальный ремонт Муромская СШ</t>
  </si>
  <si>
    <t>04 1 09 23120</t>
  </si>
  <si>
    <t>Энергопаспорта</t>
  </si>
  <si>
    <t>04 1 10 23130</t>
  </si>
  <si>
    <t>Кадастры</t>
  </si>
  <si>
    <t>0430623120</t>
  </si>
  <si>
    <t xml:space="preserve">Энергетический паспорт  </t>
  </si>
  <si>
    <t>0430523100</t>
  </si>
  <si>
    <t>ПСД капитальный ремонт стадиона "Юность"</t>
  </si>
  <si>
    <t>2100720570</t>
  </si>
  <si>
    <t>06</t>
  </si>
  <si>
    <t>2101520650</t>
  </si>
  <si>
    <t>2101620660</t>
  </si>
  <si>
    <t>Расходы по управлению образования, молодежи и спорта администрации Белогорского района Республики Крым по состоянию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</si>
</sst>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3" fontId="1" fillId="0" borderId="0" xfId="0" applyNumberFormat="1" applyFont="1"/>
    <xf numFmtId="3" fontId="3" fillId="3" borderId="1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3" fillId="4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wrapText="1"/>
    </xf>
    <xf numFmtId="3" fontId="3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/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 wrapText="1"/>
    </xf>
    <xf numFmtId="3" fontId="4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3" fontId="2" fillId="5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3" fontId="3" fillId="0" borderId="1" xfId="0" applyNumberFormat="1" applyFont="1" applyBorder="1" applyAlignment="1">
      <alignment horizontal="center" wrapText="1"/>
    </xf>
    <xf numFmtId="3" fontId="4" fillId="4" borderId="0" xfId="0" applyNumberFormat="1" applyFont="1" applyFill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3" fontId="5" fillId="0" borderId="6" xfId="1" applyNumberFormat="1" applyFont="1" applyBorder="1" applyAlignment="1">
      <alignment horizontal="center" vertical="center"/>
    </xf>
    <xf numFmtId="3" fontId="5" fillId="4" borderId="6" xfId="1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</cellXfs>
  <cellStyles count="2">
    <cellStyle name="Обычный" xfId="0" builtinId="0"/>
    <cellStyle name="Обычный_расходы 201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6"/>
  <sheetViews>
    <sheetView tabSelected="1" zoomScaleNormal="100" zoomScaleSheetLayoutView="100" workbookViewId="0">
      <selection activeCell="H123" sqref="H123"/>
    </sheetView>
  </sheetViews>
  <sheetFormatPr defaultColWidth="9.140625" defaultRowHeight="15" x14ac:dyDescent="0.25"/>
  <cols>
    <col min="1" max="2" width="9.140625" style="1"/>
    <col min="3" max="3" width="11.28515625" style="1" customWidth="1"/>
    <col min="4" max="4" width="15.5703125" style="1" customWidth="1"/>
    <col min="5" max="6" width="9.140625" style="1"/>
    <col min="7" max="7" width="39.28515625" style="1" customWidth="1"/>
    <col min="8" max="8" width="23.42578125" style="1" customWidth="1"/>
    <col min="9" max="9" width="19.42578125" style="1" customWidth="1"/>
    <col min="10" max="10" width="24.85546875" style="1" customWidth="1"/>
    <col min="11" max="11" width="9.85546875" style="1" bestFit="1" customWidth="1"/>
    <col min="12" max="12" width="10.85546875" style="1" bestFit="1" customWidth="1"/>
    <col min="13" max="13" width="9.85546875" style="1" bestFit="1" customWidth="1"/>
    <col min="14" max="16384" width="9.140625" style="1"/>
  </cols>
  <sheetData>
    <row r="2" spans="1:10" ht="40.5" customHeight="1" x14ac:dyDescent="0.25">
      <c r="A2" s="36" t="s">
        <v>119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7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3" customFormat="1" ht="46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44</v>
      </c>
      <c r="F4" s="2" t="s">
        <v>4</v>
      </c>
      <c r="G4" s="2" t="s">
        <v>18</v>
      </c>
      <c r="H4" s="2" t="s">
        <v>20</v>
      </c>
      <c r="I4" s="2" t="s">
        <v>19</v>
      </c>
      <c r="J4" s="2" t="s">
        <v>23</v>
      </c>
    </row>
    <row r="5" spans="1:10" s="3" customFormat="1" ht="14.25" customHeight="1" x14ac:dyDescent="0.25">
      <c r="A5" s="42">
        <v>1</v>
      </c>
      <c r="B5" s="43"/>
      <c r="C5" s="43"/>
      <c r="D5" s="43"/>
      <c r="E5" s="43"/>
      <c r="F5" s="44"/>
      <c r="G5" s="4">
        <v>2</v>
      </c>
      <c r="H5" s="4">
        <v>3</v>
      </c>
      <c r="I5" s="29">
        <v>4</v>
      </c>
      <c r="J5" s="4">
        <v>5</v>
      </c>
    </row>
    <row r="6" spans="1:10" s="3" customFormat="1" ht="21.75" customHeight="1" x14ac:dyDescent="0.25">
      <c r="A6" s="4"/>
      <c r="B6" s="4"/>
      <c r="C6" s="4"/>
      <c r="D6" s="4"/>
      <c r="E6" s="4"/>
      <c r="F6" s="4"/>
      <c r="G6" s="4" t="s">
        <v>36</v>
      </c>
      <c r="H6" s="4">
        <f>SUM(H25+H54+H71+H75+H88+H100+H115+H118)</f>
        <v>916574960</v>
      </c>
      <c r="I6" s="29">
        <f>I25+I54+I71+I75+I88+I100+I115+I118</f>
        <v>221583328</v>
      </c>
      <c r="J6" s="4">
        <f>I6/H6*100</f>
        <v>24</v>
      </c>
    </row>
    <row r="7" spans="1:10" ht="15.75" x14ac:dyDescent="0.25">
      <c r="A7" s="37" t="s">
        <v>59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ht="18.75" customHeight="1" x14ac:dyDescent="0.25">
      <c r="A8" s="5">
        <v>904</v>
      </c>
      <c r="B8" s="5" t="s">
        <v>5</v>
      </c>
      <c r="C8" s="5" t="s">
        <v>13</v>
      </c>
      <c r="D8" s="5" t="s">
        <v>21</v>
      </c>
      <c r="E8" s="5">
        <v>611</v>
      </c>
      <c r="F8" s="5" t="s">
        <v>47</v>
      </c>
      <c r="G8" s="6" t="s">
        <v>68</v>
      </c>
      <c r="H8" s="5">
        <v>143225730</v>
      </c>
      <c r="I8" s="5">
        <v>34855537</v>
      </c>
      <c r="J8" s="7">
        <f>I8/H8*100</f>
        <v>24</v>
      </c>
    </row>
    <row r="9" spans="1:10" ht="18.75" customHeight="1" x14ac:dyDescent="0.25">
      <c r="A9" s="5">
        <v>904</v>
      </c>
      <c r="B9" s="5" t="s">
        <v>5</v>
      </c>
      <c r="C9" s="5" t="s">
        <v>13</v>
      </c>
      <c r="D9" s="5">
        <v>420671310</v>
      </c>
      <c r="E9" s="5">
        <v>612</v>
      </c>
      <c r="F9" s="5" t="s">
        <v>46</v>
      </c>
      <c r="G9" s="6" t="s">
        <v>69</v>
      </c>
      <c r="H9" s="5">
        <v>1674000</v>
      </c>
      <c r="I9" s="5">
        <v>372967</v>
      </c>
      <c r="J9" s="7">
        <f>I9/H9*100</f>
        <v>22</v>
      </c>
    </row>
    <row r="10" spans="1:10" ht="29.25" customHeight="1" x14ac:dyDescent="0.25">
      <c r="A10" s="5">
        <v>904</v>
      </c>
      <c r="B10" s="5" t="s">
        <v>5</v>
      </c>
      <c r="C10" s="5" t="s">
        <v>13</v>
      </c>
      <c r="D10" s="5" t="s">
        <v>21</v>
      </c>
      <c r="E10" s="5">
        <v>611</v>
      </c>
      <c r="F10" s="5" t="s">
        <v>48</v>
      </c>
      <c r="G10" s="8" t="s">
        <v>70</v>
      </c>
      <c r="H10" s="5">
        <v>43254170</v>
      </c>
      <c r="I10" s="5">
        <v>10414593</v>
      </c>
      <c r="J10" s="7">
        <f>I10/H10*100</f>
        <v>24</v>
      </c>
    </row>
    <row r="11" spans="1:10" ht="29.25" customHeight="1" x14ac:dyDescent="0.25">
      <c r="A11" s="5">
        <v>904</v>
      </c>
      <c r="B11" s="5" t="s">
        <v>5</v>
      </c>
      <c r="C11" s="5" t="s">
        <v>13</v>
      </c>
      <c r="D11" s="5" t="s">
        <v>42</v>
      </c>
      <c r="E11" s="5">
        <v>611</v>
      </c>
      <c r="F11" s="5" t="s">
        <v>46</v>
      </c>
      <c r="G11" s="8" t="s">
        <v>55</v>
      </c>
      <c r="H11" s="5">
        <v>16800</v>
      </c>
      <c r="I11" s="5">
        <v>0</v>
      </c>
      <c r="J11" s="7">
        <f>I11/H11*100</f>
        <v>0</v>
      </c>
    </row>
    <row r="12" spans="1:10" ht="17.25" customHeight="1" x14ac:dyDescent="0.25">
      <c r="A12" s="5">
        <v>904</v>
      </c>
      <c r="B12" s="5" t="s">
        <v>5</v>
      </c>
      <c r="C12" s="5" t="s">
        <v>13</v>
      </c>
      <c r="D12" s="5" t="s">
        <v>42</v>
      </c>
      <c r="E12" s="5">
        <v>611</v>
      </c>
      <c r="F12" s="5" t="s">
        <v>46</v>
      </c>
      <c r="G12" s="6" t="s">
        <v>72</v>
      </c>
      <c r="H12" s="5">
        <v>20991</v>
      </c>
      <c r="I12" s="5"/>
      <c r="J12" s="7">
        <v>0</v>
      </c>
    </row>
    <row r="13" spans="1:10" ht="25.5" customHeight="1" x14ac:dyDescent="0.25">
      <c r="A13" s="5">
        <v>904</v>
      </c>
      <c r="B13" s="5" t="s">
        <v>5</v>
      </c>
      <c r="C13" s="5" t="s">
        <v>13</v>
      </c>
      <c r="D13" s="5" t="s">
        <v>14</v>
      </c>
      <c r="E13" s="5">
        <v>611</v>
      </c>
      <c r="F13" s="5" t="s">
        <v>46</v>
      </c>
      <c r="G13" s="6" t="s">
        <v>66</v>
      </c>
      <c r="H13" s="5">
        <v>300840</v>
      </c>
      <c r="I13" s="5">
        <v>19548</v>
      </c>
      <c r="J13" s="7">
        <f t="shared" ref="J13:J18" si="0">I13/H13*100</f>
        <v>6</v>
      </c>
    </row>
    <row r="14" spans="1:10" ht="18" customHeight="1" x14ac:dyDescent="0.25">
      <c r="A14" s="5">
        <v>904</v>
      </c>
      <c r="B14" s="5" t="s">
        <v>5</v>
      </c>
      <c r="C14" s="5" t="s">
        <v>13</v>
      </c>
      <c r="D14" s="5" t="s">
        <v>14</v>
      </c>
      <c r="E14" s="5">
        <v>611</v>
      </c>
      <c r="F14" s="9" t="s">
        <v>45</v>
      </c>
      <c r="G14" s="6" t="s">
        <v>61</v>
      </c>
      <c r="H14" s="5">
        <v>19844150</v>
      </c>
      <c r="I14" s="5">
        <v>11168226</v>
      </c>
      <c r="J14" s="7">
        <f t="shared" si="0"/>
        <v>56</v>
      </c>
    </row>
    <row r="15" spans="1:10" ht="30.75" customHeight="1" x14ac:dyDescent="0.25">
      <c r="A15" s="5">
        <v>904</v>
      </c>
      <c r="B15" s="5" t="s">
        <v>5</v>
      </c>
      <c r="C15" s="5" t="s">
        <v>13</v>
      </c>
      <c r="D15" s="5" t="s">
        <v>14</v>
      </c>
      <c r="E15" s="5">
        <v>611</v>
      </c>
      <c r="F15" s="5" t="s">
        <v>46</v>
      </c>
      <c r="G15" s="8" t="s">
        <v>62</v>
      </c>
      <c r="H15" s="5">
        <v>3277000</v>
      </c>
      <c r="I15" s="5">
        <v>157996</v>
      </c>
      <c r="J15" s="7">
        <f t="shared" si="0"/>
        <v>5</v>
      </c>
    </row>
    <row r="16" spans="1:10" ht="19.5" customHeight="1" x14ac:dyDescent="0.25">
      <c r="A16" s="5">
        <v>904</v>
      </c>
      <c r="B16" s="5" t="s">
        <v>5</v>
      </c>
      <c r="C16" s="5" t="s">
        <v>13</v>
      </c>
      <c r="D16" s="5" t="s">
        <v>14</v>
      </c>
      <c r="E16" s="5">
        <v>611</v>
      </c>
      <c r="F16" s="5" t="s">
        <v>46</v>
      </c>
      <c r="G16" s="6" t="s">
        <v>63</v>
      </c>
      <c r="H16" s="5">
        <v>1532000</v>
      </c>
      <c r="I16" s="5">
        <v>45980</v>
      </c>
      <c r="J16" s="7">
        <f t="shared" si="0"/>
        <v>3</v>
      </c>
    </row>
    <row r="17" spans="1:10" ht="22.5" customHeight="1" x14ac:dyDescent="0.25">
      <c r="A17" s="5">
        <v>904</v>
      </c>
      <c r="B17" s="5" t="s">
        <v>5</v>
      </c>
      <c r="C17" s="5" t="s">
        <v>13</v>
      </c>
      <c r="D17" s="5" t="s">
        <v>14</v>
      </c>
      <c r="E17" s="5">
        <v>611</v>
      </c>
      <c r="F17" s="5" t="s">
        <v>46</v>
      </c>
      <c r="G17" s="6" t="s">
        <v>71</v>
      </c>
      <c r="H17" s="5">
        <v>965000</v>
      </c>
      <c r="I17" s="5">
        <v>1026567</v>
      </c>
      <c r="J17" s="7">
        <f t="shared" si="0"/>
        <v>106</v>
      </c>
    </row>
    <row r="18" spans="1:10" ht="30.75" customHeight="1" x14ac:dyDescent="0.25">
      <c r="A18" s="5" t="s">
        <v>32</v>
      </c>
      <c r="B18" s="5" t="s">
        <v>5</v>
      </c>
      <c r="C18" s="5" t="s">
        <v>13</v>
      </c>
      <c r="D18" s="5" t="s">
        <v>21</v>
      </c>
      <c r="E18" s="5">
        <v>611</v>
      </c>
      <c r="F18" s="5" t="s">
        <v>46</v>
      </c>
      <c r="G18" s="8" t="s">
        <v>67</v>
      </c>
      <c r="H18" s="5">
        <v>12720000</v>
      </c>
      <c r="I18" s="5">
        <v>644422</v>
      </c>
      <c r="J18" s="7">
        <f t="shared" si="0"/>
        <v>5</v>
      </c>
    </row>
    <row r="19" spans="1:10" ht="30.75" hidden="1" customHeight="1" x14ac:dyDescent="0.25">
      <c r="A19" s="5">
        <v>904</v>
      </c>
      <c r="B19" s="5" t="s">
        <v>5</v>
      </c>
      <c r="C19" s="5" t="s">
        <v>13</v>
      </c>
      <c r="D19" s="5" t="s">
        <v>14</v>
      </c>
      <c r="E19" s="5">
        <v>611</v>
      </c>
      <c r="F19" s="5" t="s">
        <v>46</v>
      </c>
      <c r="G19" s="8" t="s">
        <v>67</v>
      </c>
      <c r="H19" s="30"/>
      <c r="I19" s="5"/>
      <c r="J19" s="7" t="e">
        <f t="shared" ref="J19:J24" si="1">I19/H19*100</f>
        <v>#DIV/0!</v>
      </c>
    </row>
    <row r="20" spans="1:10" ht="33" hidden="1" customHeight="1" x14ac:dyDescent="0.25">
      <c r="A20" s="5">
        <v>904</v>
      </c>
      <c r="B20" s="5" t="s">
        <v>5</v>
      </c>
      <c r="C20" s="5" t="s">
        <v>13</v>
      </c>
      <c r="D20" s="5" t="s">
        <v>14</v>
      </c>
      <c r="E20" s="5">
        <v>611</v>
      </c>
      <c r="F20" s="5" t="s">
        <v>46</v>
      </c>
      <c r="G20" s="8" t="s">
        <v>73</v>
      </c>
      <c r="H20" s="5"/>
      <c r="I20" s="5"/>
      <c r="J20" s="7" t="e">
        <f t="shared" si="1"/>
        <v>#DIV/0!</v>
      </c>
    </row>
    <row r="21" spans="1:10" ht="47.25" customHeight="1" x14ac:dyDescent="0.25">
      <c r="A21" s="5">
        <v>904</v>
      </c>
      <c r="B21" s="5" t="s">
        <v>5</v>
      </c>
      <c r="C21" s="5" t="s">
        <v>13</v>
      </c>
      <c r="D21" s="5" t="s">
        <v>14</v>
      </c>
      <c r="E21" s="5">
        <v>611</v>
      </c>
      <c r="F21" s="5" t="s">
        <v>46</v>
      </c>
      <c r="G21" s="8" t="s">
        <v>74</v>
      </c>
      <c r="H21" s="5">
        <v>658231</v>
      </c>
      <c r="I21" s="5">
        <v>92673</v>
      </c>
      <c r="J21" s="7">
        <f t="shared" si="1"/>
        <v>14</v>
      </c>
    </row>
    <row r="22" spans="1:10" ht="47.25" hidden="1" customHeight="1" x14ac:dyDescent="0.25">
      <c r="A22" s="5">
        <v>904</v>
      </c>
      <c r="B22" s="5" t="s">
        <v>5</v>
      </c>
      <c r="C22" s="5" t="s">
        <v>13</v>
      </c>
      <c r="D22" s="5" t="s">
        <v>97</v>
      </c>
      <c r="E22" s="5">
        <v>611</v>
      </c>
      <c r="F22" s="5" t="s">
        <v>46</v>
      </c>
      <c r="G22" s="8" t="s">
        <v>99</v>
      </c>
      <c r="H22" s="5"/>
      <c r="I22" s="5"/>
      <c r="J22" s="7" t="e">
        <f t="shared" si="1"/>
        <v>#DIV/0!</v>
      </c>
    </row>
    <row r="23" spans="1:10" ht="47.25" hidden="1" customHeight="1" x14ac:dyDescent="0.25">
      <c r="A23" s="5">
        <v>904</v>
      </c>
      <c r="B23" s="5" t="s">
        <v>5</v>
      </c>
      <c r="C23" s="5" t="s">
        <v>13</v>
      </c>
      <c r="D23" s="5" t="s">
        <v>98</v>
      </c>
      <c r="E23" s="5">
        <v>611</v>
      </c>
      <c r="F23" s="5" t="s">
        <v>46</v>
      </c>
      <c r="G23" s="8" t="s">
        <v>100</v>
      </c>
      <c r="H23" s="5"/>
      <c r="I23" s="5"/>
      <c r="J23" s="7" t="e">
        <f t="shared" si="1"/>
        <v>#DIV/0!</v>
      </c>
    </row>
    <row r="24" spans="1:10" ht="47.25" hidden="1" customHeight="1" x14ac:dyDescent="0.25">
      <c r="A24" s="5">
        <v>904</v>
      </c>
      <c r="B24" s="5" t="s">
        <v>5</v>
      </c>
      <c r="C24" s="5" t="s">
        <v>13</v>
      </c>
      <c r="D24" s="5" t="s">
        <v>101</v>
      </c>
      <c r="E24" s="5">
        <v>611</v>
      </c>
      <c r="F24" s="5" t="s">
        <v>46</v>
      </c>
      <c r="G24" s="8" t="s">
        <v>102</v>
      </c>
      <c r="H24" s="5"/>
      <c r="I24" s="5"/>
      <c r="J24" s="7" t="e">
        <f t="shared" si="1"/>
        <v>#DIV/0!</v>
      </c>
    </row>
    <row r="25" spans="1:10" ht="15.75" x14ac:dyDescent="0.25">
      <c r="A25" s="11" t="s">
        <v>12</v>
      </c>
      <c r="B25" s="12"/>
      <c r="C25" s="12"/>
      <c r="D25" s="12"/>
      <c r="E25" s="12"/>
      <c r="F25" s="12"/>
      <c r="G25" s="12"/>
      <c r="H25" s="12">
        <f>SUM(H8:H24)</f>
        <v>227488912</v>
      </c>
      <c r="I25" s="12">
        <f>SUM(I8:I24)</f>
        <v>58798509</v>
      </c>
      <c r="J25" s="12">
        <f>I25/H25*100</f>
        <v>26</v>
      </c>
    </row>
    <row r="26" spans="1:10" s="3" customFormat="1" ht="23.25" customHeight="1" x14ac:dyDescent="0.25">
      <c r="A26" s="45" t="s">
        <v>58</v>
      </c>
      <c r="B26" s="46"/>
      <c r="C26" s="46"/>
      <c r="D26" s="46"/>
      <c r="E26" s="46"/>
      <c r="F26" s="46"/>
      <c r="G26" s="46"/>
      <c r="H26" s="46"/>
      <c r="I26" s="46"/>
      <c r="J26" s="47"/>
    </row>
    <row r="27" spans="1:10" s="14" customFormat="1" ht="23.25" customHeight="1" x14ac:dyDescent="0.25">
      <c r="A27" s="13">
        <v>904</v>
      </c>
      <c r="B27" s="13" t="s">
        <v>5</v>
      </c>
      <c r="C27" s="13" t="s">
        <v>6</v>
      </c>
      <c r="D27" s="13" t="s">
        <v>35</v>
      </c>
      <c r="E27" s="13">
        <v>611</v>
      </c>
      <c r="F27" s="13" t="s">
        <v>47</v>
      </c>
      <c r="G27" s="6" t="s">
        <v>68</v>
      </c>
      <c r="H27" s="13">
        <v>362660415</v>
      </c>
      <c r="I27" s="31">
        <v>85226743</v>
      </c>
      <c r="J27" s="7">
        <f>I27/H27*100</f>
        <v>24</v>
      </c>
    </row>
    <row r="28" spans="1:10" s="14" customFormat="1" ht="33.75" customHeight="1" x14ac:dyDescent="0.25">
      <c r="A28" s="5">
        <v>904</v>
      </c>
      <c r="B28" s="5" t="s">
        <v>5</v>
      </c>
      <c r="C28" s="5" t="s">
        <v>6</v>
      </c>
      <c r="D28" s="10" t="s">
        <v>49</v>
      </c>
      <c r="E28" s="5">
        <v>321</v>
      </c>
      <c r="F28" s="5">
        <v>262</v>
      </c>
      <c r="G28" s="8" t="s">
        <v>75</v>
      </c>
      <c r="H28" s="13">
        <v>976500</v>
      </c>
      <c r="I28" s="31">
        <v>0</v>
      </c>
      <c r="J28" s="7">
        <v>0</v>
      </c>
    </row>
    <row r="29" spans="1:10" ht="24" customHeight="1" x14ac:dyDescent="0.25">
      <c r="A29" s="5">
        <v>904</v>
      </c>
      <c r="B29" s="5" t="s">
        <v>5</v>
      </c>
      <c r="C29" s="5" t="s">
        <v>6</v>
      </c>
      <c r="D29" s="10" t="s">
        <v>50</v>
      </c>
      <c r="E29" s="5">
        <v>612</v>
      </c>
      <c r="F29" s="5" t="s">
        <v>46</v>
      </c>
      <c r="G29" s="6" t="s">
        <v>69</v>
      </c>
      <c r="H29" s="5">
        <v>5049000</v>
      </c>
      <c r="I29" s="5">
        <v>1142007</v>
      </c>
      <c r="J29" s="7">
        <f>I29/H29*100</f>
        <v>23</v>
      </c>
    </row>
    <row r="30" spans="1:10" ht="33" customHeight="1" x14ac:dyDescent="0.25">
      <c r="A30" s="5" t="s">
        <v>32</v>
      </c>
      <c r="B30" s="5" t="s">
        <v>5</v>
      </c>
      <c r="C30" s="5" t="s">
        <v>6</v>
      </c>
      <c r="D30" s="5" t="s">
        <v>35</v>
      </c>
      <c r="E30" s="5">
        <v>611</v>
      </c>
      <c r="F30" s="5" t="s">
        <v>48</v>
      </c>
      <c r="G30" s="8" t="s">
        <v>70</v>
      </c>
      <c r="H30" s="5">
        <v>109523445</v>
      </c>
      <c r="I30" s="5">
        <v>25446312</v>
      </c>
      <c r="J30" s="7">
        <f>I30/H30*100</f>
        <v>23</v>
      </c>
    </row>
    <row r="31" spans="1:10" ht="33" hidden="1" customHeight="1" x14ac:dyDescent="0.25">
      <c r="A31" s="5">
        <v>904</v>
      </c>
      <c r="B31" s="5" t="s">
        <v>5</v>
      </c>
      <c r="C31" s="5" t="s">
        <v>6</v>
      </c>
      <c r="D31" s="5" t="s">
        <v>34</v>
      </c>
      <c r="E31" s="5">
        <v>611</v>
      </c>
      <c r="F31" s="5" t="s">
        <v>46</v>
      </c>
      <c r="G31" s="8" t="s">
        <v>69</v>
      </c>
      <c r="H31" s="5"/>
      <c r="I31" s="5"/>
      <c r="J31" s="7"/>
    </row>
    <row r="32" spans="1:10" ht="20.25" customHeight="1" x14ac:dyDescent="0.25">
      <c r="A32" s="5">
        <v>904</v>
      </c>
      <c r="B32" s="5" t="s">
        <v>5</v>
      </c>
      <c r="C32" s="5" t="s">
        <v>6</v>
      </c>
      <c r="D32" s="5" t="s">
        <v>34</v>
      </c>
      <c r="E32" s="5">
        <v>611</v>
      </c>
      <c r="F32" s="5" t="s">
        <v>46</v>
      </c>
      <c r="G32" s="6" t="s">
        <v>72</v>
      </c>
      <c r="H32" s="5">
        <v>60000</v>
      </c>
      <c r="I32" s="5">
        <v>0</v>
      </c>
      <c r="J32" s="7">
        <v>0</v>
      </c>
    </row>
    <row r="33" spans="1:10" ht="20.25" customHeight="1" x14ac:dyDescent="0.25">
      <c r="A33" s="5">
        <v>904</v>
      </c>
      <c r="B33" s="5" t="s">
        <v>5</v>
      </c>
      <c r="C33" s="5" t="s">
        <v>6</v>
      </c>
      <c r="D33" s="5" t="s">
        <v>34</v>
      </c>
      <c r="E33" s="5">
        <v>611</v>
      </c>
      <c r="F33" s="5" t="s">
        <v>46</v>
      </c>
      <c r="G33" s="6" t="s">
        <v>66</v>
      </c>
      <c r="H33" s="5">
        <v>356165</v>
      </c>
      <c r="I33" s="5">
        <v>63005</v>
      </c>
      <c r="J33" s="7">
        <f t="shared" ref="J33:J38" si="2">I33/H33*100</f>
        <v>18</v>
      </c>
    </row>
    <row r="34" spans="1:10" ht="16.5" customHeight="1" x14ac:dyDescent="0.25">
      <c r="A34" s="5">
        <v>904</v>
      </c>
      <c r="B34" s="5" t="s">
        <v>5</v>
      </c>
      <c r="C34" s="5" t="s">
        <v>6</v>
      </c>
      <c r="D34" s="5" t="s">
        <v>34</v>
      </c>
      <c r="E34" s="5">
        <v>611</v>
      </c>
      <c r="F34" s="5" t="s">
        <v>45</v>
      </c>
      <c r="G34" s="6" t="s">
        <v>61</v>
      </c>
      <c r="H34" s="5">
        <v>56265821</v>
      </c>
      <c r="I34" s="5">
        <v>22903362</v>
      </c>
      <c r="J34" s="7">
        <f t="shared" si="2"/>
        <v>41</v>
      </c>
    </row>
    <row r="35" spans="1:10" ht="29.25" customHeight="1" x14ac:dyDescent="0.25">
      <c r="A35" s="5">
        <v>904</v>
      </c>
      <c r="B35" s="5" t="s">
        <v>5</v>
      </c>
      <c r="C35" s="5" t="s">
        <v>6</v>
      </c>
      <c r="D35" s="5" t="s">
        <v>34</v>
      </c>
      <c r="E35" s="5">
        <v>611</v>
      </c>
      <c r="F35" s="5" t="s">
        <v>46</v>
      </c>
      <c r="G35" s="8" t="s">
        <v>62</v>
      </c>
      <c r="H35" s="5">
        <v>3285595</v>
      </c>
      <c r="I35" s="5">
        <v>793843</v>
      </c>
      <c r="J35" s="7">
        <f t="shared" si="2"/>
        <v>24</v>
      </c>
    </row>
    <row r="36" spans="1:10" ht="18" customHeight="1" x14ac:dyDescent="0.25">
      <c r="A36" s="5">
        <v>904</v>
      </c>
      <c r="B36" s="5" t="s">
        <v>5</v>
      </c>
      <c r="C36" s="5" t="s">
        <v>6</v>
      </c>
      <c r="D36" s="5" t="s">
        <v>34</v>
      </c>
      <c r="E36" s="5">
        <v>611</v>
      </c>
      <c r="F36" s="5" t="s">
        <v>46</v>
      </c>
      <c r="G36" s="6" t="s">
        <v>63</v>
      </c>
      <c r="H36" s="5">
        <v>215400</v>
      </c>
      <c r="I36" s="5">
        <v>266497</v>
      </c>
      <c r="J36" s="7">
        <f t="shared" si="2"/>
        <v>124</v>
      </c>
    </row>
    <row r="37" spans="1:10" ht="20.25" customHeight="1" x14ac:dyDescent="0.25">
      <c r="A37" s="5">
        <v>904</v>
      </c>
      <c r="B37" s="5" t="s">
        <v>5</v>
      </c>
      <c r="C37" s="5" t="s">
        <v>6</v>
      </c>
      <c r="D37" s="5" t="s">
        <v>34</v>
      </c>
      <c r="E37" s="5">
        <v>611</v>
      </c>
      <c r="F37" s="5" t="s">
        <v>46</v>
      </c>
      <c r="G37" s="6" t="s">
        <v>91</v>
      </c>
      <c r="H37" s="5">
        <v>2223000</v>
      </c>
      <c r="I37" s="5">
        <v>89272</v>
      </c>
      <c r="J37" s="7">
        <f t="shared" si="2"/>
        <v>4</v>
      </c>
    </row>
    <row r="38" spans="1:10" ht="22.5" hidden="1" customHeight="1" x14ac:dyDescent="0.25">
      <c r="A38" s="5">
        <v>904</v>
      </c>
      <c r="B38" s="5" t="s">
        <v>5</v>
      </c>
      <c r="C38" s="5" t="s">
        <v>6</v>
      </c>
      <c r="D38" s="5" t="s">
        <v>34</v>
      </c>
      <c r="E38" s="5">
        <v>611</v>
      </c>
      <c r="F38" s="5" t="s">
        <v>46</v>
      </c>
      <c r="G38" s="6" t="s">
        <v>80</v>
      </c>
      <c r="H38" s="5"/>
      <c r="I38" s="5"/>
      <c r="J38" s="7" t="e">
        <f t="shared" si="2"/>
        <v>#DIV/0!</v>
      </c>
    </row>
    <row r="39" spans="1:10" ht="22.5" customHeight="1" x14ac:dyDescent="0.25">
      <c r="A39" s="5">
        <v>904</v>
      </c>
      <c r="B39" s="5" t="s">
        <v>5</v>
      </c>
      <c r="C39" s="5" t="s">
        <v>6</v>
      </c>
      <c r="D39" s="5" t="s">
        <v>34</v>
      </c>
      <c r="E39" s="5">
        <v>611</v>
      </c>
      <c r="F39" s="5" t="s">
        <v>46</v>
      </c>
      <c r="G39" s="6" t="s">
        <v>92</v>
      </c>
      <c r="H39" s="5">
        <v>14856000</v>
      </c>
      <c r="I39" s="5">
        <v>704689</v>
      </c>
      <c r="J39" s="7">
        <f t="shared" ref="J39" si="3">I39/H39*100</f>
        <v>5</v>
      </c>
    </row>
    <row r="40" spans="1:10" ht="33.75" hidden="1" customHeight="1" x14ac:dyDescent="0.25">
      <c r="A40" s="5" t="s">
        <v>32</v>
      </c>
      <c r="B40" s="5" t="s">
        <v>5</v>
      </c>
      <c r="C40" s="5" t="s">
        <v>6</v>
      </c>
      <c r="D40" s="5" t="s">
        <v>88</v>
      </c>
      <c r="E40" s="5">
        <v>611</v>
      </c>
      <c r="F40" s="5" t="s">
        <v>46</v>
      </c>
      <c r="G40" s="8" t="s">
        <v>96</v>
      </c>
      <c r="H40" s="5"/>
      <c r="I40" s="5"/>
      <c r="J40" s="7" t="e">
        <f>I40/H40*100</f>
        <v>#DIV/0!</v>
      </c>
    </row>
    <row r="41" spans="1:10" ht="37.5" customHeight="1" x14ac:dyDescent="0.25">
      <c r="A41" s="5" t="s">
        <v>32</v>
      </c>
      <c r="B41" s="5" t="s">
        <v>5</v>
      </c>
      <c r="C41" s="5" t="s">
        <v>6</v>
      </c>
      <c r="D41" s="5" t="s">
        <v>35</v>
      </c>
      <c r="E41" s="5">
        <v>611</v>
      </c>
      <c r="F41" s="5" t="s">
        <v>46</v>
      </c>
      <c r="G41" s="8" t="s">
        <v>67</v>
      </c>
      <c r="H41" s="5">
        <v>774206</v>
      </c>
      <c r="I41" s="5">
        <v>672224</v>
      </c>
      <c r="J41" s="7">
        <f>I41/H41*100</f>
        <v>87</v>
      </c>
    </row>
    <row r="42" spans="1:10" ht="47.25" customHeight="1" x14ac:dyDescent="0.25">
      <c r="A42" s="5">
        <v>904</v>
      </c>
      <c r="B42" s="5" t="s">
        <v>5</v>
      </c>
      <c r="C42" s="5" t="s">
        <v>6</v>
      </c>
      <c r="D42" s="10" t="s">
        <v>41</v>
      </c>
      <c r="E42" s="5">
        <v>611</v>
      </c>
      <c r="F42" s="5" t="s">
        <v>46</v>
      </c>
      <c r="G42" s="8" t="s">
        <v>76</v>
      </c>
      <c r="H42" s="5">
        <v>16906428</v>
      </c>
      <c r="I42" s="5">
        <v>4405718</v>
      </c>
      <c r="J42" s="7">
        <f>I42/H42*100</f>
        <v>26</v>
      </c>
    </row>
    <row r="43" spans="1:10" ht="77.25" hidden="1" customHeight="1" x14ac:dyDescent="0.25">
      <c r="A43" s="5">
        <v>904</v>
      </c>
      <c r="B43" s="5" t="s">
        <v>5</v>
      </c>
      <c r="C43" s="5" t="s">
        <v>6</v>
      </c>
      <c r="D43" s="10" t="s">
        <v>82</v>
      </c>
      <c r="E43" s="5">
        <v>612</v>
      </c>
      <c r="F43" s="5">
        <v>241</v>
      </c>
      <c r="G43" s="8" t="s">
        <v>78</v>
      </c>
      <c r="H43" s="5"/>
      <c r="I43" s="5"/>
      <c r="J43" s="7" t="e">
        <f t="shared" ref="J43:J46" si="4">I43/H43*100</f>
        <v>#DIV/0!</v>
      </c>
    </row>
    <row r="44" spans="1:10" ht="63.75" hidden="1" customHeight="1" x14ac:dyDescent="0.25">
      <c r="A44" s="5">
        <v>904</v>
      </c>
      <c r="B44" s="5" t="s">
        <v>5</v>
      </c>
      <c r="C44" s="5" t="s">
        <v>6</v>
      </c>
      <c r="D44" s="10" t="s">
        <v>77</v>
      </c>
      <c r="E44" s="5">
        <v>464</v>
      </c>
      <c r="F44" s="5">
        <v>530</v>
      </c>
      <c r="G44" s="8" t="s">
        <v>79</v>
      </c>
      <c r="H44" s="5"/>
      <c r="I44" s="5"/>
      <c r="J44" s="7" t="e">
        <f t="shared" si="4"/>
        <v>#DIV/0!</v>
      </c>
    </row>
    <row r="45" spans="1:10" ht="91.5" hidden="1" customHeight="1" x14ac:dyDescent="0.25">
      <c r="A45" s="5">
        <v>904</v>
      </c>
      <c r="B45" s="5" t="s">
        <v>5</v>
      </c>
      <c r="C45" s="5" t="s">
        <v>6</v>
      </c>
      <c r="D45" s="5" t="s">
        <v>83</v>
      </c>
      <c r="E45" s="5">
        <v>612</v>
      </c>
      <c r="F45" s="5" t="s">
        <v>46</v>
      </c>
      <c r="G45" s="8" t="s">
        <v>84</v>
      </c>
      <c r="H45" s="5"/>
      <c r="I45" s="5"/>
      <c r="J45" s="7" t="e">
        <f t="shared" si="4"/>
        <v>#DIV/0!</v>
      </c>
    </row>
    <row r="46" spans="1:10" ht="94.5" hidden="1" x14ac:dyDescent="0.25">
      <c r="A46" s="5">
        <v>904</v>
      </c>
      <c r="B46" s="5" t="s">
        <v>5</v>
      </c>
      <c r="C46" s="5" t="s">
        <v>6</v>
      </c>
      <c r="D46" s="5" t="s">
        <v>86</v>
      </c>
      <c r="E46" s="5">
        <v>243</v>
      </c>
      <c r="F46" s="5">
        <v>225</v>
      </c>
      <c r="G46" s="8" t="s">
        <v>87</v>
      </c>
      <c r="H46" s="5"/>
      <c r="I46" s="5"/>
      <c r="J46" s="7" t="e">
        <f t="shared" si="4"/>
        <v>#DIV/0!</v>
      </c>
    </row>
    <row r="47" spans="1:10" ht="47.25" hidden="1" x14ac:dyDescent="0.25">
      <c r="A47" s="5">
        <v>904</v>
      </c>
      <c r="B47" s="5" t="s">
        <v>5</v>
      </c>
      <c r="C47" s="5" t="s">
        <v>6</v>
      </c>
      <c r="D47" s="10" t="s">
        <v>49</v>
      </c>
      <c r="E47" s="5">
        <v>321</v>
      </c>
      <c r="F47" s="5">
        <v>262</v>
      </c>
      <c r="G47" s="8" t="s">
        <v>89</v>
      </c>
      <c r="H47" s="5"/>
      <c r="I47" s="5"/>
      <c r="J47" s="7" t="e">
        <f t="shared" ref="J47" si="5">I47/H47*100</f>
        <v>#DIV/0!</v>
      </c>
    </row>
    <row r="48" spans="1:10" ht="63" customHeight="1" x14ac:dyDescent="0.25">
      <c r="A48" s="5">
        <v>904</v>
      </c>
      <c r="B48" s="5" t="s">
        <v>5</v>
      </c>
      <c r="C48" s="5" t="s">
        <v>6</v>
      </c>
      <c r="D48" s="5" t="s">
        <v>34</v>
      </c>
      <c r="E48" s="5">
        <v>611</v>
      </c>
      <c r="F48" s="5" t="s">
        <v>46</v>
      </c>
      <c r="G48" s="8" t="s">
        <v>65</v>
      </c>
      <c r="H48" s="20">
        <v>4685474</v>
      </c>
      <c r="I48" s="5">
        <v>2416576</v>
      </c>
      <c r="J48" s="7">
        <f t="shared" ref="J48:J54" si="6">I48/H48*100</f>
        <v>52</v>
      </c>
    </row>
    <row r="49" spans="1:10" ht="49.5" customHeight="1" x14ac:dyDescent="0.25">
      <c r="A49" s="5">
        <v>904</v>
      </c>
      <c r="B49" s="5" t="s">
        <v>5</v>
      </c>
      <c r="C49" s="5" t="s">
        <v>6</v>
      </c>
      <c r="D49" s="5" t="s">
        <v>34</v>
      </c>
      <c r="E49" s="5">
        <v>611</v>
      </c>
      <c r="F49" s="5" t="s">
        <v>46</v>
      </c>
      <c r="G49" s="8" t="s">
        <v>64</v>
      </c>
      <c r="H49" s="5">
        <v>17712000</v>
      </c>
      <c r="I49" s="5">
        <v>4164130</v>
      </c>
      <c r="J49" s="7">
        <f t="shared" si="6"/>
        <v>24</v>
      </c>
    </row>
    <row r="50" spans="1:10" ht="49.5" hidden="1" customHeight="1" x14ac:dyDescent="0.25">
      <c r="A50" s="5">
        <v>904</v>
      </c>
      <c r="B50" s="5" t="s">
        <v>5</v>
      </c>
      <c r="C50" s="5" t="s">
        <v>6</v>
      </c>
      <c r="D50" s="5" t="s">
        <v>103</v>
      </c>
      <c r="E50" s="5">
        <v>612</v>
      </c>
      <c r="F50" s="5" t="s">
        <v>46</v>
      </c>
      <c r="G50" s="8" t="s">
        <v>104</v>
      </c>
      <c r="H50" s="5"/>
      <c r="I50" s="5"/>
      <c r="J50" s="7" t="e">
        <f t="shared" si="6"/>
        <v>#DIV/0!</v>
      </c>
    </row>
    <row r="51" spans="1:10" ht="49.5" hidden="1" customHeight="1" x14ac:dyDescent="0.25">
      <c r="A51" s="5">
        <v>904</v>
      </c>
      <c r="B51" s="5" t="s">
        <v>5</v>
      </c>
      <c r="C51" s="5" t="s">
        <v>6</v>
      </c>
      <c r="D51" s="5" t="s">
        <v>105</v>
      </c>
      <c r="E51" s="5">
        <v>612</v>
      </c>
      <c r="F51" s="5" t="s">
        <v>46</v>
      </c>
      <c r="G51" s="8" t="s">
        <v>106</v>
      </c>
      <c r="H51" s="5"/>
      <c r="I51" s="5"/>
      <c r="J51" s="7" t="e">
        <f t="shared" si="6"/>
        <v>#DIV/0!</v>
      </c>
    </row>
    <row r="52" spans="1:10" ht="49.5" hidden="1" customHeight="1" x14ac:dyDescent="0.25">
      <c r="A52" s="5">
        <v>904</v>
      </c>
      <c r="B52" s="5" t="s">
        <v>5</v>
      </c>
      <c r="C52" s="5" t="s">
        <v>6</v>
      </c>
      <c r="D52" s="5" t="s">
        <v>107</v>
      </c>
      <c r="E52" s="5">
        <v>611</v>
      </c>
      <c r="F52" s="5" t="s">
        <v>46</v>
      </c>
      <c r="G52" s="8" t="s">
        <v>108</v>
      </c>
      <c r="H52" s="5"/>
      <c r="I52" s="5"/>
      <c r="J52" s="7" t="e">
        <f t="shared" si="6"/>
        <v>#DIV/0!</v>
      </c>
    </row>
    <row r="53" spans="1:10" ht="49.5" hidden="1" customHeight="1" x14ac:dyDescent="0.25">
      <c r="A53" s="5">
        <v>904</v>
      </c>
      <c r="B53" s="5" t="s">
        <v>5</v>
      </c>
      <c r="C53" s="5" t="s">
        <v>6</v>
      </c>
      <c r="D53" s="5" t="s">
        <v>109</v>
      </c>
      <c r="E53" s="5">
        <v>611</v>
      </c>
      <c r="F53" s="5" t="s">
        <v>46</v>
      </c>
      <c r="G53" s="8" t="s">
        <v>110</v>
      </c>
      <c r="H53" s="5"/>
      <c r="I53" s="5"/>
      <c r="J53" s="7" t="e">
        <f t="shared" si="6"/>
        <v>#DIV/0!</v>
      </c>
    </row>
    <row r="54" spans="1:10" ht="15.75" x14ac:dyDescent="0.25">
      <c r="A54" s="15" t="s">
        <v>12</v>
      </c>
      <c r="B54" s="16"/>
      <c r="C54" s="16"/>
      <c r="D54" s="16"/>
      <c r="E54" s="16"/>
      <c r="F54" s="16"/>
      <c r="G54" s="17"/>
      <c r="H54" s="15">
        <f>SUM(H27:H53)</f>
        <v>595549449</v>
      </c>
      <c r="I54" s="15">
        <f>SUM(I27:I53)</f>
        <v>148294378</v>
      </c>
      <c r="J54" s="12">
        <f t="shared" si="6"/>
        <v>25</v>
      </c>
    </row>
    <row r="55" spans="1:10" ht="15.75" x14ac:dyDescent="0.25">
      <c r="A55" s="45" t="s">
        <v>60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20.25" customHeight="1" x14ac:dyDescent="0.25">
      <c r="A56" s="5">
        <v>904</v>
      </c>
      <c r="B56" s="5" t="s">
        <v>5</v>
      </c>
      <c r="C56" s="23" t="s">
        <v>52</v>
      </c>
      <c r="D56" s="10" t="s">
        <v>51</v>
      </c>
      <c r="E56" s="5">
        <v>611</v>
      </c>
      <c r="F56" s="5" t="s">
        <v>47</v>
      </c>
      <c r="G56" s="6" t="s">
        <v>68</v>
      </c>
      <c r="H56" s="5">
        <v>6309247</v>
      </c>
      <c r="I56" s="5">
        <v>1610164</v>
      </c>
      <c r="J56" s="7">
        <f>I56/H56*100</f>
        <v>26</v>
      </c>
    </row>
    <row r="57" spans="1:10" ht="20.25" customHeight="1" x14ac:dyDescent="0.25">
      <c r="A57" s="5" t="s">
        <v>32</v>
      </c>
      <c r="B57" s="5" t="s">
        <v>5</v>
      </c>
      <c r="C57" s="23" t="s">
        <v>52</v>
      </c>
      <c r="D57" s="10" t="s">
        <v>51</v>
      </c>
      <c r="E57" s="5">
        <v>611</v>
      </c>
      <c r="F57" s="5" t="s">
        <v>47</v>
      </c>
      <c r="G57" s="6" t="s">
        <v>69</v>
      </c>
      <c r="H57" s="5">
        <v>2100</v>
      </c>
      <c r="I57" s="5">
        <v>0</v>
      </c>
      <c r="J57" s="7">
        <v>0</v>
      </c>
    </row>
    <row r="58" spans="1:10" ht="32.25" customHeight="1" x14ac:dyDescent="0.25">
      <c r="A58" s="5">
        <v>904</v>
      </c>
      <c r="B58" s="5" t="s">
        <v>5</v>
      </c>
      <c r="C58" s="23" t="s">
        <v>52</v>
      </c>
      <c r="D58" s="10" t="s">
        <v>51</v>
      </c>
      <c r="E58" s="5">
        <v>611</v>
      </c>
      <c r="F58" s="5" t="s">
        <v>48</v>
      </c>
      <c r="G58" s="8" t="s">
        <v>70</v>
      </c>
      <c r="H58" s="5">
        <v>1905393</v>
      </c>
      <c r="I58" s="5">
        <v>481416</v>
      </c>
      <c r="J58" s="7">
        <f>I58/H58*100</f>
        <v>25</v>
      </c>
    </row>
    <row r="59" spans="1:10" ht="15.75" x14ac:dyDescent="0.25">
      <c r="A59" s="5">
        <v>904</v>
      </c>
      <c r="B59" s="5" t="s">
        <v>5</v>
      </c>
      <c r="C59" s="23" t="s">
        <v>52</v>
      </c>
      <c r="D59" s="10" t="s">
        <v>51</v>
      </c>
      <c r="E59" s="5">
        <v>611</v>
      </c>
      <c r="F59" s="5" t="s">
        <v>46</v>
      </c>
      <c r="G59" s="6" t="s">
        <v>72</v>
      </c>
      <c r="H59" s="5">
        <v>1500</v>
      </c>
      <c r="I59" s="5">
        <v>0</v>
      </c>
      <c r="J59" s="7">
        <v>0</v>
      </c>
    </row>
    <row r="60" spans="1:10" ht="15.75" x14ac:dyDescent="0.25">
      <c r="A60" s="5">
        <v>904</v>
      </c>
      <c r="B60" s="5" t="s">
        <v>5</v>
      </c>
      <c r="C60" s="23" t="s">
        <v>52</v>
      </c>
      <c r="D60" s="10" t="s">
        <v>51</v>
      </c>
      <c r="E60" s="5">
        <v>611</v>
      </c>
      <c r="F60" s="5" t="s">
        <v>46</v>
      </c>
      <c r="G60" s="6" t="s">
        <v>66</v>
      </c>
      <c r="H60" s="5">
        <v>10514</v>
      </c>
      <c r="I60" s="5">
        <v>2356</v>
      </c>
      <c r="J60" s="7">
        <f>I60/H60*100</f>
        <v>22</v>
      </c>
    </row>
    <row r="61" spans="1:10" ht="15.75" x14ac:dyDescent="0.25">
      <c r="A61" s="5">
        <v>904</v>
      </c>
      <c r="B61" s="5" t="s">
        <v>5</v>
      </c>
      <c r="C61" s="23" t="s">
        <v>52</v>
      </c>
      <c r="D61" s="10" t="s">
        <v>51</v>
      </c>
      <c r="E61" s="5">
        <v>611</v>
      </c>
      <c r="F61" s="5" t="s">
        <v>45</v>
      </c>
      <c r="G61" s="6" t="s">
        <v>61</v>
      </c>
      <c r="H61" s="5">
        <v>211815</v>
      </c>
      <c r="I61" s="5">
        <v>42202</v>
      </c>
      <c r="J61" s="7">
        <f>I61/H61*100</f>
        <v>20</v>
      </c>
    </row>
    <row r="62" spans="1:10" ht="31.5" x14ac:dyDescent="0.25">
      <c r="A62" s="5">
        <v>904</v>
      </c>
      <c r="B62" s="5" t="s">
        <v>5</v>
      </c>
      <c r="C62" s="23" t="s">
        <v>52</v>
      </c>
      <c r="D62" s="10" t="s">
        <v>51</v>
      </c>
      <c r="E62" s="5">
        <v>611</v>
      </c>
      <c r="F62" s="5" t="s">
        <v>46</v>
      </c>
      <c r="G62" s="8" t="s">
        <v>62</v>
      </c>
      <c r="H62" s="5">
        <v>79500</v>
      </c>
      <c r="I62" s="5">
        <v>0</v>
      </c>
      <c r="J62" s="7">
        <f>I62/H62*100</f>
        <v>0</v>
      </c>
    </row>
    <row r="63" spans="1:10" ht="15.75" x14ac:dyDescent="0.25">
      <c r="A63" s="5">
        <v>904</v>
      </c>
      <c r="B63" s="5" t="s">
        <v>5</v>
      </c>
      <c r="C63" s="23" t="s">
        <v>52</v>
      </c>
      <c r="D63" s="10" t="s">
        <v>51</v>
      </c>
      <c r="E63" s="5">
        <v>611</v>
      </c>
      <c r="F63" s="5" t="s">
        <v>46</v>
      </c>
      <c r="G63" s="6" t="s">
        <v>63</v>
      </c>
      <c r="H63" s="5">
        <v>357700</v>
      </c>
      <c r="I63" s="5">
        <v>3070</v>
      </c>
      <c r="J63" s="7">
        <f>I63/H63*100</f>
        <v>1</v>
      </c>
    </row>
    <row r="64" spans="1:10" ht="15.75" hidden="1" x14ac:dyDescent="0.25">
      <c r="A64" s="5">
        <v>904</v>
      </c>
      <c r="B64" s="5" t="s">
        <v>5</v>
      </c>
      <c r="C64" s="23" t="s">
        <v>52</v>
      </c>
      <c r="D64" s="10" t="s">
        <v>51</v>
      </c>
      <c r="E64" s="5">
        <v>611</v>
      </c>
      <c r="F64" s="5" t="s">
        <v>46</v>
      </c>
      <c r="G64" s="6" t="s">
        <v>93</v>
      </c>
      <c r="H64" s="5"/>
      <c r="I64" s="5"/>
      <c r="J64" s="7" t="e">
        <f t="shared" ref="J64:J70" si="7">I64/H64*100</f>
        <v>#DIV/0!</v>
      </c>
    </row>
    <row r="65" spans="1:10" ht="31.5" hidden="1" x14ac:dyDescent="0.25">
      <c r="A65" s="5">
        <v>904</v>
      </c>
      <c r="B65" s="5" t="s">
        <v>5</v>
      </c>
      <c r="C65" s="23" t="s">
        <v>52</v>
      </c>
      <c r="D65" s="10" t="s">
        <v>51</v>
      </c>
      <c r="E65" s="5">
        <v>611</v>
      </c>
      <c r="F65" s="5" t="s">
        <v>46</v>
      </c>
      <c r="G65" s="8" t="s">
        <v>67</v>
      </c>
      <c r="H65" s="5"/>
      <c r="I65" s="5"/>
      <c r="J65" s="7" t="e">
        <f t="shared" si="7"/>
        <v>#DIV/0!</v>
      </c>
    </row>
    <row r="66" spans="1:10" ht="31.5" x14ac:dyDescent="0.25">
      <c r="A66" s="5">
        <v>904</v>
      </c>
      <c r="B66" s="5" t="s">
        <v>5</v>
      </c>
      <c r="C66" s="23" t="s">
        <v>52</v>
      </c>
      <c r="D66" s="10" t="s">
        <v>51</v>
      </c>
      <c r="E66" s="5">
        <v>611</v>
      </c>
      <c r="F66" s="5" t="s">
        <v>46</v>
      </c>
      <c r="G66" s="8" t="s">
        <v>73</v>
      </c>
      <c r="H66" s="5">
        <v>457874</v>
      </c>
      <c r="I66" s="5">
        <v>168800</v>
      </c>
      <c r="J66" s="7">
        <f t="shared" si="7"/>
        <v>37</v>
      </c>
    </row>
    <row r="67" spans="1:10" ht="15.75" x14ac:dyDescent="0.25">
      <c r="A67" s="5">
        <v>904</v>
      </c>
      <c r="B67" s="5" t="s">
        <v>5</v>
      </c>
      <c r="C67" s="23" t="s">
        <v>52</v>
      </c>
      <c r="D67" s="10" t="s">
        <v>51</v>
      </c>
      <c r="E67" s="5">
        <v>611</v>
      </c>
      <c r="F67" s="5" t="s">
        <v>46</v>
      </c>
      <c r="G67" s="8" t="s">
        <v>85</v>
      </c>
      <c r="H67" s="5">
        <v>27151</v>
      </c>
      <c r="I67" s="5">
        <v>27151</v>
      </c>
      <c r="J67" s="7">
        <f t="shared" si="7"/>
        <v>100</v>
      </c>
    </row>
    <row r="68" spans="1:10" ht="15.75" x14ac:dyDescent="0.25">
      <c r="A68" s="5">
        <v>904</v>
      </c>
      <c r="B68" s="5">
        <v>11</v>
      </c>
      <c r="C68" s="23" t="s">
        <v>6</v>
      </c>
      <c r="D68" s="10" t="s">
        <v>94</v>
      </c>
      <c r="E68" s="5">
        <v>611</v>
      </c>
      <c r="F68" s="5">
        <v>241</v>
      </c>
      <c r="G68" s="8" t="s">
        <v>95</v>
      </c>
      <c r="H68" s="5">
        <v>100000</v>
      </c>
      <c r="I68" s="5">
        <v>0</v>
      </c>
      <c r="J68" s="7">
        <f t="shared" si="7"/>
        <v>0</v>
      </c>
    </row>
    <row r="69" spans="1:10" ht="15.75" hidden="1" x14ac:dyDescent="0.25">
      <c r="A69" s="5">
        <v>904</v>
      </c>
      <c r="B69" s="5" t="s">
        <v>5</v>
      </c>
      <c r="C69" s="23" t="s">
        <v>52</v>
      </c>
      <c r="D69" s="10" t="s">
        <v>111</v>
      </c>
      <c r="E69" s="5">
        <v>611</v>
      </c>
      <c r="F69" s="5" t="s">
        <v>46</v>
      </c>
      <c r="G69" s="8" t="s">
        <v>112</v>
      </c>
      <c r="H69" s="5"/>
      <c r="I69" s="5"/>
      <c r="J69" s="7" t="e">
        <f t="shared" si="7"/>
        <v>#DIV/0!</v>
      </c>
    </row>
    <row r="70" spans="1:10" ht="31.5" hidden="1" x14ac:dyDescent="0.25">
      <c r="A70" s="5">
        <v>904</v>
      </c>
      <c r="B70" s="5" t="s">
        <v>5</v>
      </c>
      <c r="C70" s="23" t="s">
        <v>52</v>
      </c>
      <c r="D70" s="10" t="s">
        <v>113</v>
      </c>
      <c r="E70" s="5">
        <v>612</v>
      </c>
      <c r="F70" s="5" t="s">
        <v>46</v>
      </c>
      <c r="G70" s="8" t="s">
        <v>114</v>
      </c>
      <c r="H70" s="5"/>
      <c r="I70" s="5"/>
      <c r="J70" s="7" t="e">
        <f t="shared" si="7"/>
        <v>#DIV/0!</v>
      </c>
    </row>
    <row r="71" spans="1:10" ht="15.75" x14ac:dyDescent="0.25">
      <c r="A71" s="11" t="s">
        <v>12</v>
      </c>
      <c r="B71" s="18"/>
      <c r="C71" s="18"/>
      <c r="D71" s="18"/>
      <c r="E71" s="18"/>
      <c r="F71" s="18"/>
      <c r="G71" s="18"/>
      <c r="H71" s="12">
        <f>SUM(H56:H70)</f>
        <v>9462794</v>
      </c>
      <c r="I71" s="12">
        <f>SUM(I56:I70)</f>
        <v>2335159</v>
      </c>
      <c r="J71" s="12">
        <f>I71/H71*100</f>
        <v>25</v>
      </c>
    </row>
    <row r="72" spans="1:10" ht="19.5" customHeight="1" x14ac:dyDescent="0.25">
      <c r="A72" s="41" t="s">
        <v>17</v>
      </c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9.5" customHeight="1" x14ac:dyDescent="0.25">
      <c r="A73" s="5">
        <v>904</v>
      </c>
      <c r="B73" s="10" t="s">
        <v>5</v>
      </c>
      <c r="C73" s="10" t="s">
        <v>5</v>
      </c>
      <c r="D73" s="5">
        <v>1000121730</v>
      </c>
      <c r="E73" s="5">
        <v>244</v>
      </c>
      <c r="F73" s="5">
        <v>290</v>
      </c>
      <c r="G73" s="19" t="s">
        <v>30</v>
      </c>
      <c r="H73" s="5">
        <v>250000</v>
      </c>
      <c r="I73" s="5">
        <v>0</v>
      </c>
      <c r="J73" s="7">
        <f t="shared" ref="J73" si="8">I73/H73*100</f>
        <v>0</v>
      </c>
    </row>
    <row r="74" spans="1:10" ht="15.75" x14ac:dyDescent="0.25">
      <c r="A74" s="20">
        <v>904</v>
      </c>
      <c r="B74" s="20" t="s">
        <v>5</v>
      </c>
      <c r="C74" s="20" t="s">
        <v>5</v>
      </c>
      <c r="D74" s="20">
        <v>1000621730</v>
      </c>
      <c r="E74" s="20" t="s">
        <v>7</v>
      </c>
      <c r="F74" s="20">
        <v>290</v>
      </c>
      <c r="G74" s="19" t="s">
        <v>30</v>
      </c>
      <c r="H74" s="5">
        <v>150000</v>
      </c>
      <c r="I74" s="5">
        <v>50000</v>
      </c>
      <c r="J74" s="7">
        <f>I74/H74*100</f>
        <v>33</v>
      </c>
    </row>
    <row r="75" spans="1:10" ht="15.75" x14ac:dyDescent="0.25">
      <c r="A75" s="11" t="s">
        <v>12</v>
      </c>
      <c r="B75" s="21"/>
      <c r="C75" s="21"/>
      <c r="D75" s="21"/>
      <c r="E75" s="21"/>
      <c r="F75" s="21"/>
      <c r="G75" s="21"/>
      <c r="H75" s="22">
        <f>SUM(H73:H74)</f>
        <v>400000</v>
      </c>
      <c r="I75" s="22">
        <f>SUM(I73:I74)</f>
        <v>50000</v>
      </c>
      <c r="J75" s="22">
        <f>I75/H75*100</f>
        <v>13</v>
      </c>
    </row>
    <row r="76" spans="1:10" ht="25.5" customHeight="1" x14ac:dyDescent="0.25">
      <c r="A76" s="37" t="s">
        <v>57</v>
      </c>
      <c r="B76" s="38"/>
      <c r="C76" s="38"/>
      <c r="D76" s="38"/>
      <c r="E76" s="38"/>
      <c r="F76" s="38"/>
      <c r="G76" s="38"/>
      <c r="H76" s="38"/>
      <c r="I76" s="38"/>
      <c r="J76" s="39"/>
    </row>
    <row r="77" spans="1:10" ht="18.75" customHeight="1" x14ac:dyDescent="0.25">
      <c r="A77" s="20">
        <v>904</v>
      </c>
      <c r="B77" s="20" t="s">
        <v>5</v>
      </c>
      <c r="C77" s="23" t="s">
        <v>52</v>
      </c>
      <c r="D77" s="20" t="s">
        <v>16</v>
      </c>
      <c r="E77" s="20">
        <v>611</v>
      </c>
      <c r="F77" s="20" t="s">
        <v>47</v>
      </c>
      <c r="G77" s="6" t="s">
        <v>68</v>
      </c>
      <c r="H77" s="5">
        <v>6444355</v>
      </c>
      <c r="I77" s="5">
        <v>1579675</v>
      </c>
      <c r="J77" s="7">
        <f>I77/H77*100</f>
        <v>25</v>
      </c>
    </row>
    <row r="78" spans="1:10" ht="30.75" customHeight="1" x14ac:dyDescent="0.25">
      <c r="A78" s="20">
        <v>904</v>
      </c>
      <c r="B78" s="20" t="s">
        <v>5</v>
      </c>
      <c r="C78" s="23" t="s">
        <v>52</v>
      </c>
      <c r="D78" s="20" t="s">
        <v>16</v>
      </c>
      <c r="E78" s="20">
        <v>611</v>
      </c>
      <c r="F78" s="20" t="s">
        <v>48</v>
      </c>
      <c r="G78" s="24" t="s">
        <v>70</v>
      </c>
      <c r="H78" s="32">
        <v>1946195</v>
      </c>
      <c r="I78" s="33">
        <v>476346</v>
      </c>
      <c r="J78" s="7">
        <f>I78/H78*100</f>
        <v>24</v>
      </c>
    </row>
    <row r="79" spans="1:10" ht="15.75" x14ac:dyDescent="0.25">
      <c r="A79" s="20">
        <v>904</v>
      </c>
      <c r="B79" s="20" t="s">
        <v>5</v>
      </c>
      <c r="C79" s="23" t="s">
        <v>52</v>
      </c>
      <c r="D79" s="20" t="s">
        <v>16</v>
      </c>
      <c r="E79" s="20">
        <v>611</v>
      </c>
      <c r="F79" s="20" t="s">
        <v>46</v>
      </c>
      <c r="G79" s="19" t="s">
        <v>69</v>
      </c>
      <c r="H79" s="5">
        <v>10500</v>
      </c>
      <c r="I79" s="5">
        <v>0</v>
      </c>
      <c r="J79" s="7">
        <v>0</v>
      </c>
    </row>
    <row r="80" spans="1:10" ht="15.75" x14ac:dyDescent="0.25">
      <c r="A80" s="20">
        <v>904</v>
      </c>
      <c r="B80" s="20" t="s">
        <v>5</v>
      </c>
      <c r="C80" s="23" t="s">
        <v>52</v>
      </c>
      <c r="D80" s="20" t="s">
        <v>16</v>
      </c>
      <c r="E80" s="20">
        <v>611</v>
      </c>
      <c r="F80" s="20" t="s">
        <v>46</v>
      </c>
      <c r="G80" s="19" t="s">
        <v>72</v>
      </c>
      <c r="H80" s="5">
        <v>1800</v>
      </c>
      <c r="I80" s="5">
        <v>0</v>
      </c>
      <c r="J80" s="7">
        <v>0</v>
      </c>
    </row>
    <row r="81" spans="1:10" ht="15.75" x14ac:dyDescent="0.25">
      <c r="A81" s="20">
        <v>904</v>
      </c>
      <c r="B81" s="20" t="s">
        <v>5</v>
      </c>
      <c r="C81" s="23" t="s">
        <v>52</v>
      </c>
      <c r="D81" s="20" t="s">
        <v>16</v>
      </c>
      <c r="E81" s="20">
        <v>611</v>
      </c>
      <c r="F81" s="20" t="s">
        <v>46</v>
      </c>
      <c r="G81" s="19" t="s">
        <v>66</v>
      </c>
      <c r="H81" s="5">
        <v>8000</v>
      </c>
      <c r="I81" s="5">
        <v>1632</v>
      </c>
      <c r="J81" s="7">
        <f>I81/H81*100</f>
        <v>20</v>
      </c>
    </row>
    <row r="82" spans="1:10" ht="15.75" x14ac:dyDescent="0.25">
      <c r="A82" s="20">
        <v>904</v>
      </c>
      <c r="B82" s="20" t="s">
        <v>5</v>
      </c>
      <c r="C82" s="23" t="s">
        <v>52</v>
      </c>
      <c r="D82" s="20" t="s">
        <v>16</v>
      </c>
      <c r="E82" s="20">
        <v>611</v>
      </c>
      <c r="F82" s="20" t="s">
        <v>45</v>
      </c>
      <c r="G82" s="19" t="s">
        <v>61</v>
      </c>
      <c r="H82" s="5">
        <v>430636</v>
      </c>
      <c r="I82" s="5">
        <v>235107</v>
      </c>
      <c r="J82" s="7">
        <f>I82/H82*100</f>
        <v>55</v>
      </c>
    </row>
    <row r="83" spans="1:10" ht="31.5" x14ac:dyDescent="0.25">
      <c r="A83" s="20">
        <v>904</v>
      </c>
      <c r="B83" s="20" t="s">
        <v>5</v>
      </c>
      <c r="C83" s="23" t="s">
        <v>52</v>
      </c>
      <c r="D83" s="20" t="s">
        <v>16</v>
      </c>
      <c r="E83" s="20">
        <v>611</v>
      </c>
      <c r="F83" s="20" t="s">
        <v>46</v>
      </c>
      <c r="G83" s="8" t="s">
        <v>62</v>
      </c>
      <c r="H83" s="5">
        <v>79500</v>
      </c>
      <c r="I83" s="5">
        <v>0</v>
      </c>
      <c r="J83" s="7">
        <f>I83/H83*100</f>
        <v>0</v>
      </c>
    </row>
    <row r="84" spans="1:10" ht="15.75" x14ac:dyDescent="0.25">
      <c r="A84" s="20">
        <v>904</v>
      </c>
      <c r="B84" s="20" t="s">
        <v>5</v>
      </c>
      <c r="C84" s="23" t="s">
        <v>52</v>
      </c>
      <c r="D84" s="20" t="s">
        <v>16</v>
      </c>
      <c r="E84" s="20">
        <v>611</v>
      </c>
      <c r="F84" s="20" t="s">
        <v>46</v>
      </c>
      <c r="G84" s="19" t="s">
        <v>63</v>
      </c>
      <c r="H84" s="5">
        <v>102750</v>
      </c>
      <c r="I84" s="5">
        <v>0</v>
      </c>
      <c r="J84" s="7">
        <f>I84/H84*100</f>
        <v>0</v>
      </c>
    </row>
    <row r="85" spans="1:10" ht="15.75" x14ac:dyDescent="0.25">
      <c r="A85" s="20">
        <v>904</v>
      </c>
      <c r="B85" s="20" t="s">
        <v>5</v>
      </c>
      <c r="C85" s="23" t="s">
        <v>52</v>
      </c>
      <c r="D85" s="20" t="s">
        <v>16</v>
      </c>
      <c r="E85" s="20">
        <v>611</v>
      </c>
      <c r="F85" s="20" t="s">
        <v>46</v>
      </c>
      <c r="G85" s="19" t="s">
        <v>71</v>
      </c>
      <c r="H85" s="5">
        <v>30000</v>
      </c>
      <c r="I85" s="5">
        <v>0</v>
      </c>
      <c r="J85" s="7">
        <f t="shared" ref="J85:J86" si="9">I85/H85*100</f>
        <v>0</v>
      </c>
    </row>
    <row r="86" spans="1:10" ht="31.5" hidden="1" x14ac:dyDescent="0.25">
      <c r="A86" s="20">
        <v>904</v>
      </c>
      <c r="B86" s="20" t="s">
        <v>5</v>
      </c>
      <c r="C86" s="23" t="s">
        <v>52</v>
      </c>
      <c r="D86" s="20" t="s">
        <v>16</v>
      </c>
      <c r="E86" s="20">
        <v>611</v>
      </c>
      <c r="F86" s="20" t="s">
        <v>46</v>
      </c>
      <c r="G86" s="8" t="s">
        <v>67</v>
      </c>
      <c r="H86" s="5"/>
      <c r="I86" s="5"/>
      <c r="J86" s="7" t="e">
        <f t="shared" si="9"/>
        <v>#DIV/0!</v>
      </c>
    </row>
    <row r="87" spans="1:10" ht="31.5" x14ac:dyDescent="0.25">
      <c r="A87" s="20">
        <v>904</v>
      </c>
      <c r="B87" s="20" t="s">
        <v>5</v>
      </c>
      <c r="C87" s="23" t="s">
        <v>52</v>
      </c>
      <c r="D87" s="20" t="s">
        <v>16</v>
      </c>
      <c r="E87" s="20">
        <v>611</v>
      </c>
      <c r="F87" s="20" t="s">
        <v>46</v>
      </c>
      <c r="G87" s="24" t="s">
        <v>73</v>
      </c>
      <c r="H87" s="5">
        <v>121724</v>
      </c>
      <c r="I87" s="5">
        <v>24600</v>
      </c>
      <c r="J87" s="7">
        <f>I87/H87*100</f>
        <v>20</v>
      </c>
    </row>
    <row r="88" spans="1:10" ht="15.75" x14ac:dyDescent="0.25">
      <c r="A88" s="11" t="s">
        <v>12</v>
      </c>
      <c r="B88" s="18"/>
      <c r="C88" s="18"/>
      <c r="D88" s="18"/>
      <c r="E88" s="18"/>
      <c r="F88" s="18"/>
      <c r="G88" s="12"/>
      <c r="H88" s="12">
        <f>SUM(H77:H87)</f>
        <v>9175460</v>
      </c>
      <c r="I88" s="12">
        <f>SUM(I77:I87)</f>
        <v>2317360</v>
      </c>
      <c r="J88" s="12">
        <f>I88/H88*100</f>
        <v>25</v>
      </c>
    </row>
    <row r="89" spans="1:10" ht="27.75" customHeight="1" x14ac:dyDescent="0.25">
      <c r="A89" s="37" t="s">
        <v>54</v>
      </c>
      <c r="B89" s="38"/>
      <c r="C89" s="38"/>
      <c r="D89" s="38"/>
      <c r="E89" s="38"/>
      <c r="F89" s="38"/>
      <c r="G89" s="38"/>
      <c r="H89" s="38"/>
      <c r="I89" s="38"/>
      <c r="J89" s="39"/>
    </row>
    <row r="90" spans="1:10" ht="15.75" x14ac:dyDescent="0.25">
      <c r="A90" s="20">
        <v>904</v>
      </c>
      <c r="B90" s="20" t="s">
        <v>5</v>
      </c>
      <c r="C90" s="20" t="s">
        <v>15</v>
      </c>
      <c r="D90" s="23" t="s">
        <v>53</v>
      </c>
      <c r="E90" s="20">
        <v>111</v>
      </c>
      <c r="F90" s="20">
        <v>211</v>
      </c>
      <c r="G90" s="6" t="s">
        <v>22</v>
      </c>
      <c r="H90" s="5">
        <v>13900426</v>
      </c>
      <c r="I90" s="30">
        <v>2915481</v>
      </c>
      <c r="J90" s="7">
        <f t="shared" ref="J90:J96" si="10">I90/H90*100</f>
        <v>21</v>
      </c>
    </row>
    <row r="91" spans="1:10" ht="31.5" x14ac:dyDescent="0.25">
      <c r="A91" s="20">
        <v>904</v>
      </c>
      <c r="B91" s="20" t="s">
        <v>5</v>
      </c>
      <c r="C91" s="20" t="s">
        <v>15</v>
      </c>
      <c r="D91" s="23" t="s">
        <v>53</v>
      </c>
      <c r="E91" s="20">
        <v>119</v>
      </c>
      <c r="F91" s="20">
        <v>213</v>
      </c>
      <c r="G91" s="24" t="s">
        <v>25</v>
      </c>
      <c r="H91" s="5">
        <v>4197929</v>
      </c>
      <c r="I91" s="5">
        <v>874888</v>
      </c>
      <c r="J91" s="7">
        <f t="shared" si="10"/>
        <v>21</v>
      </c>
    </row>
    <row r="92" spans="1:10" ht="15.75" x14ac:dyDescent="0.25">
      <c r="A92" s="20">
        <v>904</v>
      </c>
      <c r="B92" s="20" t="s">
        <v>5</v>
      </c>
      <c r="C92" s="20" t="s">
        <v>15</v>
      </c>
      <c r="D92" s="23" t="s">
        <v>53</v>
      </c>
      <c r="E92" s="20" t="s">
        <v>7</v>
      </c>
      <c r="F92" s="20" t="s">
        <v>11</v>
      </c>
      <c r="G92" s="19" t="s">
        <v>26</v>
      </c>
      <c r="H92" s="5">
        <v>60000</v>
      </c>
      <c r="I92" s="5">
        <v>17859</v>
      </c>
      <c r="J92" s="7">
        <f t="shared" si="10"/>
        <v>30</v>
      </c>
    </row>
    <row r="93" spans="1:10" ht="15.75" x14ac:dyDescent="0.25">
      <c r="A93" s="20">
        <v>904</v>
      </c>
      <c r="B93" s="20" t="s">
        <v>5</v>
      </c>
      <c r="C93" s="20" t="s">
        <v>15</v>
      </c>
      <c r="D93" s="23" t="s">
        <v>53</v>
      </c>
      <c r="E93" s="20" t="s">
        <v>7</v>
      </c>
      <c r="F93" s="20" t="s">
        <v>8</v>
      </c>
      <c r="G93" s="19" t="s">
        <v>27</v>
      </c>
      <c r="H93" s="5">
        <v>54080</v>
      </c>
      <c r="I93" s="5">
        <v>13560</v>
      </c>
      <c r="J93" s="7">
        <f t="shared" si="10"/>
        <v>25</v>
      </c>
    </row>
    <row r="94" spans="1:10" ht="31.5" x14ac:dyDescent="0.25">
      <c r="A94" s="20">
        <v>904</v>
      </c>
      <c r="B94" s="20" t="s">
        <v>5</v>
      </c>
      <c r="C94" s="20" t="s">
        <v>15</v>
      </c>
      <c r="D94" s="23" t="s">
        <v>53</v>
      </c>
      <c r="E94" s="20" t="s">
        <v>7</v>
      </c>
      <c r="F94" s="20" t="s">
        <v>9</v>
      </c>
      <c r="G94" s="24" t="s">
        <v>28</v>
      </c>
      <c r="H94" s="5">
        <v>74000</v>
      </c>
      <c r="I94" s="5">
        <v>5400</v>
      </c>
      <c r="J94" s="7">
        <f t="shared" si="10"/>
        <v>7</v>
      </c>
    </row>
    <row r="95" spans="1:10" ht="15.75" x14ac:dyDescent="0.25">
      <c r="A95" s="20">
        <v>904</v>
      </c>
      <c r="B95" s="20" t="s">
        <v>5</v>
      </c>
      <c r="C95" s="20" t="s">
        <v>15</v>
      </c>
      <c r="D95" s="23" t="s">
        <v>53</v>
      </c>
      <c r="E95" s="20" t="s">
        <v>7</v>
      </c>
      <c r="F95" s="20">
        <v>226</v>
      </c>
      <c r="G95" s="19" t="s">
        <v>29</v>
      </c>
      <c r="H95" s="5">
        <v>524500</v>
      </c>
      <c r="I95" s="5">
        <v>17961</v>
      </c>
      <c r="J95" s="7">
        <f t="shared" si="10"/>
        <v>3</v>
      </c>
    </row>
    <row r="96" spans="1:10" ht="31.5" hidden="1" x14ac:dyDescent="0.25">
      <c r="A96" s="20">
        <v>904</v>
      </c>
      <c r="B96" s="20" t="s">
        <v>5</v>
      </c>
      <c r="C96" s="20" t="s">
        <v>15</v>
      </c>
      <c r="D96" s="23" t="s">
        <v>53</v>
      </c>
      <c r="E96" s="20" t="s">
        <v>7</v>
      </c>
      <c r="F96" s="20">
        <v>310</v>
      </c>
      <c r="G96" s="8" t="s">
        <v>33</v>
      </c>
      <c r="H96" s="5"/>
      <c r="I96" s="5">
        <v>0</v>
      </c>
      <c r="J96" s="7" t="e">
        <f t="shared" si="10"/>
        <v>#DIV/0!</v>
      </c>
    </row>
    <row r="97" spans="1:10" ht="31.5" x14ac:dyDescent="0.25">
      <c r="A97" s="20">
        <v>904</v>
      </c>
      <c r="B97" s="20" t="s">
        <v>5</v>
      </c>
      <c r="C97" s="20" t="s">
        <v>15</v>
      </c>
      <c r="D97" s="23" t="s">
        <v>53</v>
      </c>
      <c r="E97" s="20" t="s">
        <v>7</v>
      </c>
      <c r="F97" s="20">
        <v>340</v>
      </c>
      <c r="G97" s="24" t="s">
        <v>73</v>
      </c>
      <c r="H97" s="5">
        <v>587820</v>
      </c>
      <c r="I97" s="5">
        <v>99900</v>
      </c>
      <c r="J97" s="7">
        <f>I97/H97*100</f>
        <v>17</v>
      </c>
    </row>
    <row r="98" spans="1:10" ht="15.75" x14ac:dyDescent="0.25">
      <c r="A98" s="20">
        <v>904</v>
      </c>
      <c r="B98" s="20" t="s">
        <v>5</v>
      </c>
      <c r="C98" s="20" t="s">
        <v>15</v>
      </c>
      <c r="D98" s="23" t="s">
        <v>53</v>
      </c>
      <c r="E98" s="20">
        <v>851</v>
      </c>
      <c r="F98" s="20" t="s">
        <v>10</v>
      </c>
      <c r="G98" s="19" t="s">
        <v>30</v>
      </c>
      <c r="H98" s="5">
        <v>14806</v>
      </c>
      <c r="I98" s="5">
        <v>0</v>
      </c>
      <c r="J98" s="7">
        <f>I98/H98*100</f>
        <v>0</v>
      </c>
    </row>
    <row r="99" spans="1:10" ht="15.75" x14ac:dyDescent="0.25">
      <c r="A99" s="20">
        <v>904</v>
      </c>
      <c r="B99" s="20" t="s">
        <v>5</v>
      </c>
      <c r="C99" s="20" t="s">
        <v>15</v>
      </c>
      <c r="D99" s="23" t="s">
        <v>53</v>
      </c>
      <c r="E99" s="20">
        <v>852</v>
      </c>
      <c r="F99" s="20" t="s">
        <v>10</v>
      </c>
      <c r="G99" s="19" t="s">
        <v>30</v>
      </c>
      <c r="H99" s="5">
        <v>20000</v>
      </c>
      <c r="I99" s="5">
        <v>713</v>
      </c>
      <c r="J99" s="7">
        <v>0</v>
      </c>
    </row>
    <row r="100" spans="1:10" ht="15.75" x14ac:dyDescent="0.25">
      <c r="A100" s="11" t="s">
        <v>12</v>
      </c>
      <c r="B100" s="25"/>
      <c r="C100" s="25"/>
      <c r="D100" s="25"/>
      <c r="E100" s="25"/>
      <c r="F100" s="25"/>
      <c r="G100" s="12"/>
      <c r="H100" s="12">
        <f>SUM(H90:H99)</f>
        <v>19433561</v>
      </c>
      <c r="I100" s="12">
        <f>SUM(I90:I99)</f>
        <v>3945762</v>
      </c>
      <c r="J100" s="12">
        <f>I100/H100*100</f>
        <v>20</v>
      </c>
    </row>
    <row r="101" spans="1:10" ht="15.75" x14ac:dyDescent="0.25">
      <c r="A101" s="37" t="s">
        <v>56</v>
      </c>
      <c r="B101" s="38"/>
      <c r="C101" s="38"/>
      <c r="D101" s="38"/>
      <c r="E101" s="38"/>
      <c r="F101" s="38"/>
      <c r="G101" s="38"/>
      <c r="H101" s="38"/>
      <c r="I101" s="38"/>
      <c r="J101" s="39"/>
    </row>
    <row r="102" spans="1:10" ht="15.75" x14ac:dyDescent="0.25">
      <c r="A102" s="20">
        <v>904</v>
      </c>
      <c r="B102" s="20" t="s">
        <v>5</v>
      </c>
      <c r="C102" s="20" t="s">
        <v>15</v>
      </c>
      <c r="D102" s="23" t="s">
        <v>37</v>
      </c>
      <c r="E102" s="20">
        <v>121</v>
      </c>
      <c r="F102" s="20">
        <v>211</v>
      </c>
      <c r="G102" s="6" t="s">
        <v>22</v>
      </c>
      <c r="H102" s="5">
        <v>3239158</v>
      </c>
      <c r="I102" s="5">
        <v>723664</v>
      </c>
      <c r="J102" s="7">
        <f>I102/H102*100</f>
        <v>22</v>
      </c>
    </row>
    <row r="103" spans="1:10" ht="31.5" x14ac:dyDescent="0.25">
      <c r="A103" s="20">
        <v>904</v>
      </c>
      <c r="B103" s="20" t="s">
        <v>5</v>
      </c>
      <c r="C103" s="20" t="s">
        <v>15</v>
      </c>
      <c r="D103" s="23" t="s">
        <v>37</v>
      </c>
      <c r="E103" s="20">
        <v>129</v>
      </c>
      <c r="F103" s="20">
        <v>213</v>
      </c>
      <c r="G103" s="24" t="s">
        <v>25</v>
      </c>
      <c r="H103" s="5">
        <v>978226</v>
      </c>
      <c r="I103" s="5">
        <v>215469</v>
      </c>
      <c r="J103" s="7">
        <f>I103/H103*100</f>
        <v>22</v>
      </c>
    </row>
    <row r="104" spans="1:10" ht="15.75" x14ac:dyDescent="0.25">
      <c r="A104" s="20">
        <v>904</v>
      </c>
      <c r="B104" s="20" t="s">
        <v>5</v>
      </c>
      <c r="C104" s="20" t="s">
        <v>15</v>
      </c>
      <c r="D104" s="23" t="s">
        <v>37</v>
      </c>
      <c r="E104" s="20">
        <v>112</v>
      </c>
      <c r="F104" s="20">
        <v>212</v>
      </c>
      <c r="G104" s="24" t="s">
        <v>24</v>
      </c>
      <c r="H104" s="5">
        <v>1500</v>
      </c>
      <c r="I104" s="5">
        <v>0</v>
      </c>
      <c r="J104" s="7"/>
    </row>
    <row r="105" spans="1:10" ht="15.75" x14ac:dyDescent="0.25">
      <c r="A105" s="20">
        <v>904</v>
      </c>
      <c r="B105" s="20" t="s">
        <v>5</v>
      </c>
      <c r="C105" s="20" t="s">
        <v>15</v>
      </c>
      <c r="D105" s="23" t="s">
        <v>37</v>
      </c>
      <c r="E105" s="20" t="s">
        <v>7</v>
      </c>
      <c r="F105" s="20" t="s">
        <v>11</v>
      </c>
      <c r="G105" s="19" t="s">
        <v>26</v>
      </c>
      <c r="H105" s="5">
        <v>15000</v>
      </c>
      <c r="I105" s="5">
        <v>8050</v>
      </c>
      <c r="J105" s="7">
        <f>I105/H105*100</f>
        <v>54</v>
      </c>
    </row>
    <row r="106" spans="1:10" ht="15.75" x14ac:dyDescent="0.25">
      <c r="A106" s="20">
        <v>904</v>
      </c>
      <c r="B106" s="20" t="s">
        <v>5</v>
      </c>
      <c r="C106" s="20" t="s">
        <v>15</v>
      </c>
      <c r="D106" s="23" t="s">
        <v>37</v>
      </c>
      <c r="E106" s="20" t="s">
        <v>7</v>
      </c>
      <c r="F106" s="20">
        <v>225</v>
      </c>
      <c r="G106" s="19" t="s">
        <v>29</v>
      </c>
      <c r="H106" s="5">
        <v>20000</v>
      </c>
      <c r="I106" s="5">
        <v>0</v>
      </c>
      <c r="J106" s="7">
        <f>I106/H106*100</f>
        <v>0</v>
      </c>
    </row>
    <row r="107" spans="1:10" ht="15.75" x14ac:dyDescent="0.25">
      <c r="A107" s="20">
        <v>904</v>
      </c>
      <c r="B107" s="20" t="s">
        <v>5</v>
      </c>
      <c r="C107" s="20" t="s">
        <v>15</v>
      </c>
      <c r="D107" s="23" t="s">
        <v>37</v>
      </c>
      <c r="E107" s="20" t="s">
        <v>7</v>
      </c>
      <c r="F107" s="20">
        <v>226</v>
      </c>
      <c r="G107" s="19" t="s">
        <v>29</v>
      </c>
      <c r="H107" s="5">
        <v>20000</v>
      </c>
      <c r="I107" s="5">
        <v>4500</v>
      </c>
      <c r="J107" s="7">
        <f>I107/H107*100</f>
        <v>23</v>
      </c>
    </row>
    <row r="108" spans="1:10" ht="15.75" x14ac:dyDescent="0.25">
      <c r="A108" s="20">
        <v>904</v>
      </c>
      <c r="B108" s="20" t="s">
        <v>5</v>
      </c>
      <c r="C108" s="20" t="s">
        <v>15</v>
      </c>
      <c r="D108" s="23" t="s">
        <v>37</v>
      </c>
      <c r="E108" s="20" t="s">
        <v>43</v>
      </c>
      <c r="F108" s="20">
        <v>290</v>
      </c>
      <c r="G108" s="19" t="s">
        <v>30</v>
      </c>
      <c r="H108" s="5">
        <v>5000</v>
      </c>
      <c r="I108" s="5">
        <v>0</v>
      </c>
      <c r="J108" s="7">
        <f t="shared" ref="J108" si="11">I108/H108*100</f>
        <v>0</v>
      </c>
    </row>
    <row r="109" spans="1:10" ht="15.75" hidden="1" x14ac:dyDescent="0.25">
      <c r="A109" s="20">
        <v>904</v>
      </c>
      <c r="B109" s="20" t="s">
        <v>5</v>
      </c>
      <c r="C109" s="20" t="s">
        <v>15</v>
      </c>
      <c r="D109" s="23" t="s">
        <v>37</v>
      </c>
      <c r="E109" s="20">
        <v>853</v>
      </c>
      <c r="F109" s="20">
        <v>290</v>
      </c>
      <c r="G109" s="19" t="s">
        <v>30</v>
      </c>
      <c r="H109" s="5"/>
      <c r="I109" s="5">
        <v>0</v>
      </c>
      <c r="J109" s="7">
        <v>0</v>
      </c>
    </row>
    <row r="110" spans="1:10" ht="15.75" hidden="1" x14ac:dyDescent="0.25">
      <c r="A110" s="20">
        <v>904</v>
      </c>
      <c r="B110" s="20" t="s">
        <v>5</v>
      </c>
      <c r="C110" s="20" t="s">
        <v>15</v>
      </c>
      <c r="D110" s="23" t="s">
        <v>37</v>
      </c>
      <c r="E110" s="20" t="s">
        <v>7</v>
      </c>
      <c r="F110" s="20">
        <v>310</v>
      </c>
      <c r="G110" s="19" t="s">
        <v>81</v>
      </c>
      <c r="H110" s="5"/>
      <c r="I110" s="5">
        <v>0</v>
      </c>
      <c r="J110" s="7" t="e">
        <f t="shared" ref="J110:J116" si="12">I110/H110*100</f>
        <v>#DIV/0!</v>
      </c>
    </row>
    <row r="111" spans="1:10" ht="31.5" x14ac:dyDescent="0.25">
      <c r="A111" s="20">
        <v>904</v>
      </c>
      <c r="B111" s="20" t="s">
        <v>5</v>
      </c>
      <c r="C111" s="20" t="s">
        <v>15</v>
      </c>
      <c r="D111" s="23" t="s">
        <v>37</v>
      </c>
      <c r="E111" s="20" t="s">
        <v>7</v>
      </c>
      <c r="F111" s="20">
        <v>340</v>
      </c>
      <c r="G111" s="24" t="s">
        <v>31</v>
      </c>
      <c r="H111" s="5">
        <v>38500</v>
      </c>
      <c r="I111" s="5">
        <v>0</v>
      </c>
      <c r="J111" s="7">
        <f t="shared" si="12"/>
        <v>0</v>
      </c>
    </row>
    <row r="112" spans="1:10" ht="31.5" x14ac:dyDescent="0.25">
      <c r="A112" s="20">
        <v>904</v>
      </c>
      <c r="B112" s="20">
        <v>10</v>
      </c>
      <c r="C112" s="23" t="s">
        <v>116</v>
      </c>
      <c r="D112" s="23" t="s">
        <v>115</v>
      </c>
      <c r="E112" s="20" t="s">
        <v>7</v>
      </c>
      <c r="F112" s="20">
        <v>340</v>
      </c>
      <c r="G112" s="24" t="s">
        <v>31</v>
      </c>
      <c r="H112" s="5">
        <v>15000</v>
      </c>
      <c r="I112" s="5">
        <v>15000</v>
      </c>
      <c r="J112" s="7">
        <f t="shared" si="12"/>
        <v>100</v>
      </c>
    </row>
    <row r="113" spans="1:10" ht="31.5" x14ac:dyDescent="0.25">
      <c r="A113" s="20">
        <v>904</v>
      </c>
      <c r="B113" s="20">
        <v>10</v>
      </c>
      <c r="C113" s="23" t="s">
        <v>116</v>
      </c>
      <c r="D113" s="23" t="s">
        <v>117</v>
      </c>
      <c r="E113" s="20" t="s">
        <v>7</v>
      </c>
      <c r="F113" s="20">
        <v>226</v>
      </c>
      <c r="G113" s="24" t="s">
        <v>31</v>
      </c>
      <c r="H113" s="5">
        <v>20000</v>
      </c>
      <c r="I113" s="5">
        <v>0</v>
      </c>
      <c r="J113" s="7">
        <f t="shared" si="12"/>
        <v>0</v>
      </c>
    </row>
    <row r="114" spans="1:10" ht="15.75" x14ac:dyDescent="0.25">
      <c r="A114" s="20">
        <v>904</v>
      </c>
      <c r="B114" s="20">
        <v>10</v>
      </c>
      <c r="C114" s="23" t="s">
        <v>116</v>
      </c>
      <c r="D114" s="23" t="s">
        <v>118</v>
      </c>
      <c r="E114" s="20" t="s">
        <v>7</v>
      </c>
      <c r="F114" s="20">
        <v>226</v>
      </c>
      <c r="G114" s="24" t="s">
        <v>29</v>
      </c>
      <c r="H114" s="5">
        <v>5000</v>
      </c>
      <c r="I114" s="5">
        <v>0</v>
      </c>
      <c r="J114" s="7">
        <f t="shared" si="12"/>
        <v>0</v>
      </c>
    </row>
    <row r="115" spans="1:10" ht="15.75" x14ac:dyDescent="0.25">
      <c r="A115" s="11" t="s">
        <v>12</v>
      </c>
      <c r="B115" s="25"/>
      <c r="C115" s="25"/>
      <c r="D115" s="25"/>
      <c r="E115" s="25"/>
      <c r="F115" s="25"/>
      <c r="G115" s="12"/>
      <c r="H115" s="12">
        <f>SUM(H102:H114)</f>
        <v>4357384</v>
      </c>
      <c r="I115" s="12">
        <f>SUM(I102:I114)</f>
        <v>966683</v>
      </c>
      <c r="J115" s="12">
        <f>I115/H115*100</f>
        <v>22</v>
      </c>
    </row>
    <row r="116" spans="1:10" ht="31.5" customHeight="1" x14ac:dyDescent="0.25">
      <c r="A116" s="20">
        <v>904</v>
      </c>
      <c r="B116" s="20">
        <v>10</v>
      </c>
      <c r="C116" s="20" t="s">
        <v>39</v>
      </c>
      <c r="D116" s="20" t="s">
        <v>40</v>
      </c>
      <c r="E116" s="20">
        <v>313</v>
      </c>
      <c r="F116" s="20">
        <v>262</v>
      </c>
      <c r="G116" s="26" t="s">
        <v>38</v>
      </c>
      <c r="H116" s="5">
        <v>50527400</v>
      </c>
      <c r="I116" s="5">
        <v>4721877</v>
      </c>
      <c r="J116" s="7">
        <f t="shared" si="12"/>
        <v>9</v>
      </c>
    </row>
    <row r="117" spans="1:10" ht="31.5" customHeight="1" x14ac:dyDescent="0.25">
      <c r="A117" s="20">
        <v>904</v>
      </c>
      <c r="B117" s="20">
        <v>10</v>
      </c>
      <c r="C117" s="20" t="s">
        <v>39</v>
      </c>
      <c r="D117" s="20">
        <v>410723020</v>
      </c>
      <c r="E117" s="20">
        <v>321</v>
      </c>
      <c r="F117" s="20">
        <v>262</v>
      </c>
      <c r="G117" s="26" t="s">
        <v>90</v>
      </c>
      <c r="H117" s="5">
        <v>180000</v>
      </c>
      <c r="I117" s="5">
        <v>153600</v>
      </c>
      <c r="J117" s="7">
        <f>I117/H117*100</f>
        <v>85</v>
      </c>
    </row>
    <row r="118" spans="1:10" ht="15.75" x14ac:dyDescent="0.25">
      <c r="A118" s="27" t="s">
        <v>12</v>
      </c>
      <c r="B118" s="27"/>
      <c r="C118" s="27"/>
      <c r="D118" s="27"/>
      <c r="E118" s="27"/>
      <c r="F118" s="27"/>
      <c r="G118" s="27"/>
      <c r="H118" s="27">
        <f>SUM(H116:H117)</f>
        <v>50707400</v>
      </c>
      <c r="I118" s="27">
        <f>SUM(I116:I117)</f>
        <v>4875477</v>
      </c>
      <c r="J118" s="27">
        <f>I118/H118*100</f>
        <v>10</v>
      </c>
    </row>
    <row r="121" spans="1:10" ht="35.25" customHeight="1" x14ac:dyDescent="0.25">
      <c r="A121" s="49"/>
      <c r="B121" s="49"/>
      <c r="C121" s="49"/>
      <c r="D121" s="49"/>
      <c r="E121" s="49"/>
      <c r="F121" s="49"/>
      <c r="G121" s="28"/>
      <c r="H121" s="48"/>
      <c r="I121" s="48"/>
    </row>
    <row r="123" spans="1:10" ht="15.75" x14ac:dyDescent="0.25">
      <c r="A123" s="48"/>
      <c r="B123" s="48"/>
      <c r="C123" s="48"/>
      <c r="D123" s="48"/>
      <c r="E123" s="48"/>
      <c r="F123" s="48"/>
      <c r="G123" s="28"/>
      <c r="H123" s="28"/>
    </row>
    <row r="125" spans="1:10" x14ac:dyDescent="0.25">
      <c r="A125" s="34"/>
      <c r="B125" s="34"/>
      <c r="C125" s="34"/>
    </row>
    <row r="126" spans="1:10" x14ac:dyDescent="0.25">
      <c r="A126" s="35"/>
      <c r="B126" s="35"/>
      <c r="C126" s="35"/>
    </row>
  </sheetData>
  <mergeCells count="15">
    <mergeCell ref="A125:C125"/>
    <mergeCell ref="A126:C126"/>
    <mergeCell ref="A2:J2"/>
    <mergeCell ref="A7:J7"/>
    <mergeCell ref="A3:J3"/>
    <mergeCell ref="A72:J72"/>
    <mergeCell ref="A5:F5"/>
    <mergeCell ref="A76:J76"/>
    <mergeCell ref="A26:J26"/>
    <mergeCell ref="A55:J55"/>
    <mergeCell ref="A123:F123"/>
    <mergeCell ref="A121:F121"/>
    <mergeCell ref="H121:I121"/>
    <mergeCell ref="A89:J89"/>
    <mergeCell ref="A101:J101"/>
  </mergeCells>
  <pageMargins left="0.70866141732283472" right="0.70866141732283472" top="0.74803149606299213" bottom="0.74803149606299213" header="0.31496062992125984" footer="0.31496062992125984"/>
  <pageSetup paperSize="9" scale="5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расходы 2017 </vt:lpstr>
      <vt:lpstr>Лист2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2019-04-25T15:34:55Z</cp:lastPrinted>
  <dcterms:created xsi:type="dcterms:W3CDTF">2015-02-03T06:03:15Z</dcterms:created>
  <dcterms:modified xsi:type="dcterms:W3CDTF">2019-04-26T04:23:48Z</dcterms:modified>
</cp:coreProperties>
</file>