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окументы с рабочего стола\заявка № 222\постановления\июль\"/>
    </mc:Choice>
  </mc:AlternateContent>
  <bookViews>
    <workbookView xWindow="0" yWindow="0" windowWidth="17970" windowHeight="7095"/>
  </bookViews>
  <sheets>
    <sheet name="Расходы бюджета" sheetId="3" r:id="rId1"/>
  </sheets>
  <definedNames>
    <definedName name="TableRow">#REF!</definedName>
    <definedName name="TableRow1">'Расходы бюджета'!$B$5:$K$42</definedName>
    <definedName name="TableRow2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3" l="1"/>
  <c r="K32" i="3" l="1"/>
  <c r="J37" i="3" l="1"/>
  <c r="I37" i="3"/>
  <c r="K43" i="3"/>
  <c r="K44" i="3"/>
  <c r="K26" i="3" l="1"/>
  <c r="K27" i="3"/>
  <c r="K40" i="3" l="1"/>
  <c r="K35" i="3"/>
  <c r="K23" i="3"/>
  <c r="K42" i="3" l="1"/>
  <c r="K41" i="3"/>
  <c r="K39" i="3"/>
  <c r="K38" i="3"/>
  <c r="K36" i="3"/>
  <c r="K34" i="3"/>
  <c r="K33" i="3"/>
  <c r="K31" i="3"/>
  <c r="K30" i="3"/>
  <c r="K29" i="3"/>
  <c r="J28" i="3"/>
  <c r="I28" i="3"/>
  <c r="K24" i="3"/>
  <c r="K22" i="3"/>
  <c r="K21" i="3"/>
  <c r="J20" i="3"/>
  <c r="I20" i="3"/>
  <c r="K19" i="3"/>
  <c r="K17" i="3"/>
  <c r="K16" i="3"/>
  <c r="K15" i="3"/>
  <c r="K14" i="3"/>
  <c r="K13" i="3"/>
  <c r="K12" i="3"/>
  <c r="K11" i="3"/>
  <c r="K10" i="3"/>
  <c r="K9" i="3"/>
  <c r="K8" i="3"/>
  <c r="K7" i="3"/>
  <c r="J6" i="3"/>
  <c r="I6" i="3"/>
  <c r="I5" i="3" l="1"/>
  <c r="J5" i="3"/>
  <c r="K6" i="3"/>
  <c r="K28" i="3"/>
  <c r="K37" i="3"/>
  <c r="K20" i="3"/>
  <c r="K5" i="3" l="1"/>
</calcChain>
</file>

<file path=xl/sharedStrings.xml><?xml version="1.0" encoding="utf-8"?>
<sst xmlns="http://schemas.openxmlformats.org/spreadsheetml/2006/main" count="198" uniqueCount="72">
  <si>
    <t>906</t>
  </si>
  <si>
    <t>903</t>
  </si>
  <si>
    <t>902</t>
  </si>
  <si>
    <t>000</t>
  </si>
  <si>
    <t>КВСР</t>
  </si>
  <si>
    <t>Код по бюджетной классификации</t>
  </si>
  <si>
    <t>Код строки</t>
  </si>
  <si>
    <t>Наименование показателя</t>
  </si>
  <si>
    <t>0000000000</t>
  </si>
  <si>
    <t>852</t>
  </si>
  <si>
    <t>851</t>
  </si>
  <si>
    <t>244</t>
  </si>
  <si>
    <t>Прочая закупка товаров, работ и услуг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</si>
  <si>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</si>
  <si>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</si>
  <si>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</si>
  <si>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121</t>
  </si>
  <si>
    <t>Фонд оплаты труда государственных (муниципальных) органов</t>
  </si>
  <si>
    <t>0106</t>
  </si>
  <si>
    <t>8010080010</t>
  </si>
  <si>
    <t>119</t>
  </si>
  <si>
    <t>111</t>
  </si>
  <si>
    <t>853</t>
  </si>
  <si>
    <t>Уплата иных платежей</t>
  </si>
  <si>
    <t>511</t>
  </si>
  <si>
    <t>9810070300</t>
  </si>
  <si>
    <t>1401</t>
  </si>
  <si>
    <t>Дотации на выравнивание бюджетной обеспеченности</t>
  </si>
  <si>
    <t>9170000190</t>
  </si>
  <si>
    <t>0705</t>
  </si>
  <si>
    <t>530</t>
  </si>
  <si>
    <t>9310051180</t>
  </si>
  <si>
    <t>0203</t>
  </si>
  <si>
    <t>Субвенции</t>
  </si>
  <si>
    <t>0113</t>
  </si>
  <si>
    <t>9180000590</t>
  </si>
  <si>
    <t>9120000190</t>
  </si>
  <si>
    <t>901</t>
  </si>
  <si>
    <t>9110000190</t>
  </si>
  <si>
    <t>0103</t>
  </si>
  <si>
    <t>0102</t>
  </si>
  <si>
    <t>9600</t>
  </si>
  <si>
    <t>Расходы бюджета - всего</t>
  </si>
  <si>
    <t>КВР</t>
  </si>
  <si>
    <t>КЦСР</t>
  </si>
  <si>
    <t>Опции</t>
  </si>
  <si>
    <t>ФКР</t>
  </si>
  <si>
    <t>Белогорский районный совет</t>
  </si>
  <si>
    <t>Контрольно-счетный орган муниципального образования Белогорский район Республики Крым</t>
  </si>
  <si>
    <t>Муниципальное казенное учреждение "Финансовое управление администрации Белогорского района Республики Крым"</t>
  </si>
  <si>
    <t>сумма</t>
  </si>
  <si>
    <t>%</t>
  </si>
  <si>
    <t>Муниципальное казенное учреждение "Административно-хозяйственный центр" Белогорского района Республики Крым</t>
  </si>
  <si>
    <t>(рублей)</t>
  </si>
  <si>
    <t>Пособия, компенсации и иные социальные выплаты гражданам, кроме публичных нормативных обязательств</t>
  </si>
  <si>
    <t>911000019A</t>
  </si>
  <si>
    <t>912000019A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</si>
  <si>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</si>
  <si>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</t>
  </si>
  <si>
    <t>Уплата налога на имущество организаций и земельного налога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</si>
  <si>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</si>
  <si>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</si>
  <si>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работ, услуг в целях капитального ремонта государственного (муниципального) имущества</t>
  </si>
  <si>
    <t>243</t>
  </si>
  <si>
    <t>1001</t>
  </si>
  <si>
    <t>8300423040</t>
  </si>
  <si>
    <t>321</t>
  </si>
  <si>
    <t>9160000190</t>
  </si>
  <si>
    <t>916000019A</t>
  </si>
  <si>
    <t>ИНФОРМАЦИЯ О РАСХОДОВАНИИ СРЕДСТВ БЮДЖЕТА МУНИЦИПАЛЬНОГО ОБРАЗОВАНИЯ БЕЛОГОРСКИЙ РАЙОН РЕСПУБЛИКИ КРЫМ ПО СОСТОЯНИЮ НА  01 НОЯБРЯ  2019  ГОДА</t>
  </si>
  <si>
    <t>Утвержденные бюджетные ассигнования по состоянию на 01.11.2019 (с учетом изменений)</t>
  </si>
  <si>
    <t>Фактически освоено по состоянию на 01.11.2019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</si>
</sst>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\&gt;aaa"/>
    <numFmt numFmtId="165" formatCode="000"/>
    <numFmt numFmtId="166" formatCode="\&gt;\A\A\.\A\.\A\A\.aaaa"/>
    <numFmt numFmtId="167" formatCode="\&gt;\A\A\.\A\A"/>
    <numFmt numFmtId="168" formatCode="#,##0.00\ _₽;[Red]#,##0.00\ _₽"/>
    <numFmt numFmtId="169" formatCode="#\ ##0.00;[Red]\-#\ ##0.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1.5"/>
      <color indexed="72"/>
      <name val="Times New Roman"/>
      <family val="1"/>
      <charset val="204"/>
    </font>
    <font>
      <b/>
      <sz val="11.5"/>
      <color indexed="7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.5"/>
      <color indexed="7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color indexed="72"/>
      <name val="Calibri"/>
      <family val="2"/>
      <charset val="204"/>
      <scheme val="minor"/>
    </font>
    <font>
      <sz val="11"/>
      <color indexed="7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.5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2" fillId="0" borderId="0" xfId="1" applyFont="1"/>
    <xf numFmtId="0" fontId="2" fillId="0" borderId="4" xfId="1" applyFont="1" applyBorder="1" applyAlignment="1">
      <alignment vertical="top"/>
    </xf>
    <xf numFmtId="0" fontId="2" fillId="0" borderId="3" xfId="1" applyFont="1" applyBorder="1" applyAlignment="1">
      <alignment vertical="top"/>
    </xf>
    <xf numFmtId="0" fontId="3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3" xfId="1" applyFont="1" applyBorder="1" applyAlignment="1">
      <alignment vertical="top"/>
    </xf>
    <xf numFmtId="0" fontId="5" fillId="0" borderId="5" xfId="1" applyFont="1" applyBorder="1" applyAlignment="1">
      <alignment horizontal="right" vertical="top" wrapText="1"/>
    </xf>
    <xf numFmtId="0" fontId="3" fillId="0" borderId="0" xfId="1" applyFont="1"/>
    <xf numFmtId="0" fontId="4" fillId="0" borderId="5" xfId="1" applyFont="1" applyBorder="1" applyAlignment="1">
      <alignment horizontal="right" vertical="top" wrapText="1"/>
    </xf>
    <xf numFmtId="0" fontId="3" fillId="3" borderId="3" xfId="1" applyFont="1" applyFill="1" applyBorder="1" applyAlignment="1">
      <alignment vertical="top"/>
    </xf>
    <xf numFmtId="0" fontId="5" fillId="3" borderId="5" xfId="1" applyFont="1" applyFill="1" applyBorder="1" applyAlignment="1">
      <alignment horizontal="right" vertical="top" wrapText="1"/>
    </xf>
    <xf numFmtId="0" fontId="3" fillId="3" borderId="0" xfId="1" applyFont="1" applyFill="1"/>
    <xf numFmtId="0" fontId="2" fillId="3" borderId="3" xfId="1" applyFont="1" applyFill="1" applyBorder="1" applyAlignment="1">
      <alignment vertical="top"/>
    </xf>
    <xf numFmtId="0" fontId="4" fillId="3" borderId="5" xfId="1" applyFont="1" applyFill="1" applyBorder="1" applyAlignment="1">
      <alignment horizontal="right" vertical="top" wrapText="1"/>
    </xf>
    <xf numFmtId="0" fontId="2" fillId="3" borderId="0" xfId="1" applyFont="1" applyFill="1"/>
    <xf numFmtId="0" fontId="2" fillId="0" borderId="0" xfId="1" applyFont="1" applyBorder="1" applyAlignment="1">
      <alignment vertical="top"/>
    </xf>
    <xf numFmtId="0" fontId="3" fillId="0" borderId="0" xfId="1" applyFont="1" applyBorder="1" applyAlignment="1">
      <alignment vertical="top"/>
    </xf>
    <xf numFmtId="0" fontId="2" fillId="3" borderId="0" xfId="1" applyFont="1" applyFill="1" applyBorder="1" applyAlignment="1">
      <alignment vertical="top"/>
    </xf>
    <xf numFmtId="0" fontId="3" fillId="3" borderId="0" xfId="1" applyFont="1" applyFill="1" applyBorder="1" applyAlignment="1">
      <alignment vertical="top"/>
    </xf>
    <xf numFmtId="0" fontId="2" fillId="0" borderId="0" xfId="1" applyFont="1" applyAlignment="1">
      <alignment horizontal="center"/>
    </xf>
    <xf numFmtId="0" fontId="12" fillId="0" borderId="4" xfId="1" applyFont="1" applyBorder="1" applyAlignment="1">
      <alignment vertical="top"/>
    </xf>
    <xf numFmtId="0" fontId="12" fillId="0" borderId="4" xfId="1" applyFont="1" applyBorder="1" applyAlignment="1">
      <alignment horizontal="center"/>
    </xf>
    <xf numFmtId="0" fontId="13" fillId="0" borderId="4" xfId="1" applyFont="1" applyBorder="1" applyAlignment="1">
      <alignment horizontal="right"/>
    </xf>
    <xf numFmtId="0" fontId="6" fillId="0" borderId="6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168" fontId="9" fillId="2" borderId="17" xfId="1" applyNumberFormat="1" applyFont="1" applyFill="1" applyBorder="1" applyAlignment="1">
      <alignment horizontal="right" vertical="top" wrapText="1"/>
    </xf>
    <xf numFmtId="0" fontId="7" fillId="0" borderId="17" xfId="1" applyFont="1" applyBorder="1" applyAlignment="1">
      <alignment horizontal="center" vertical="center" wrapText="1"/>
    </xf>
    <xf numFmtId="165" fontId="7" fillId="0" borderId="12" xfId="1" applyNumberFormat="1" applyFont="1" applyBorder="1" applyAlignment="1">
      <alignment horizontal="center" wrapText="1"/>
    </xf>
    <xf numFmtId="164" fontId="7" fillId="0" borderId="17" xfId="1" applyNumberFormat="1" applyFont="1" applyBorder="1" applyAlignment="1">
      <alignment horizontal="center" wrapText="1"/>
    </xf>
    <xf numFmtId="167" fontId="7" fillId="0" borderId="12" xfId="1" applyNumberFormat="1" applyFont="1" applyBorder="1" applyAlignment="1">
      <alignment horizontal="center" wrapText="1"/>
    </xf>
    <xf numFmtId="166" fontId="7" fillId="0" borderId="17" xfId="1" applyNumberFormat="1" applyFont="1" applyBorder="1" applyAlignment="1">
      <alignment horizontal="center" wrapText="1"/>
    </xf>
    <xf numFmtId="164" fontId="7" fillId="0" borderId="12" xfId="1" applyNumberFormat="1" applyFont="1" applyBorder="1" applyAlignment="1">
      <alignment horizontal="center" wrapText="1"/>
    </xf>
    <xf numFmtId="168" fontId="7" fillId="0" borderId="17" xfId="1" applyNumberFormat="1" applyFont="1" applyBorder="1" applyAlignment="1">
      <alignment horizontal="right" wrapText="1"/>
    </xf>
    <xf numFmtId="168" fontId="7" fillId="0" borderId="12" xfId="1" applyNumberFormat="1" applyFont="1" applyBorder="1" applyAlignment="1">
      <alignment horizontal="right" wrapText="1"/>
    </xf>
    <xf numFmtId="40" fontId="7" fillId="0" borderId="17" xfId="1" applyNumberFormat="1" applyFont="1" applyBorder="1" applyAlignment="1">
      <alignment horizontal="center" wrapText="1"/>
    </xf>
    <xf numFmtId="165" fontId="10" fillId="0" borderId="2" xfId="1" applyNumberFormat="1" applyFont="1" applyBorder="1" applyAlignment="1">
      <alignment horizontal="center" vertical="center" wrapText="1"/>
    </xf>
    <xf numFmtId="165" fontId="10" fillId="0" borderId="9" xfId="1" applyNumberFormat="1" applyFont="1" applyBorder="1" applyAlignment="1">
      <alignment horizontal="center" vertical="center" wrapText="1"/>
    </xf>
    <xf numFmtId="165" fontId="10" fillId="3" borderId="2" xfId="1" applyNumberFormat="1" applyFont="1" applyFill="1" applyBorder="1" applyAlignment="1">
      <alignment horizontal="center" vertical="center" wrapText="1"/>
    </xf>
    <xf numFmtId="168" fontId="9" fillId="0" borderId="7" xfId="1" applyNumberFormat="1" applyFont="1" applyBorder="1" applyAlignment="1">
      <alignment horizontal="right" vertical="center" wrapText="1"/>
    </xf>
    <xf numFmtId="168" fontId="9" fillId="3" borderId="7" xfId="1" applyNumberFormat="1" applyFont="1" applyFill="1" applyBorder="1" applyAlignment="1">
      <alignment horizontal="right" vertical="center" wrapText="1"/>
    </xf>
    <xf numFmtId="168" fontId="9" fillId="0" borderId="10" xfId="1" applyNumberFormat="1" applyFont="1" applyBorder="1" applyAlignment="1">
      <alignment horizontal="right" vertical="center" wrapText="1"/>
    </xf>
    <xf numFmtId="169" fontId="0" fillId="0" borderId="2" xfId="0" applyNumberFormat="1" applyBorder="1"/>
    <xf numFmtId="169" fontId="0" fillId="3" borderId="2" xfId="0" applyNumberFormat="1" applyFill="1" applyBorder="1"/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168" fontId="9" fillId="2" borderId="23" xfId="1" applyNumberFormat="1" applyFont="1" applyFill="1" applyBorder="1" applyAlignment="1">
      <alignment horizontal="right" vertical="top" wrapText="1"/>
    </xf>
    <xf numFmtId="168" fontId="9" fillId="2" borderId="12" xfId="1" applyNumberFormat="1" applyFont="1" applyFill="1" applyBorder="1" applyAlignment="1">
      <alignment horizontal="right" vertical="top" wrapText="1"/>
    </xf>
    <xf numFmtId="40" fontId="9" fillId="2" borderId="23" xfId="1" applyNumberFormat="1" applyFont="1" applyFill="1" applyBorder="1" applyAlignment="1">
      <alignment horizontal="right" vertical="top" wrapText="1"/>
    </xf>
    <xf numFmtId="0" fontId="6" fillId="0" borderId="24" xfId="0" applyFont="1" applyBorder="1" applyAlignment="1">
      <alignment horizontal="left" vertical="top" wrapText="1"/>
    </xf>
    <xf numFmtId="165" fontId="10" fillId="0" borderId="25" xfId="1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169" fontId="0" fillId="0" borderId="25" xfId="0" applyNumberFormat="1" applyBorder="1"/>
    <xf numFmtId="168" fontId="9" fillId="0" borderId="26" xfId="1" applyNumberFormat="1" applyFont="1" applyBorder="1" applyAlignment="1">
      <alignment horizontal="right" vertical="center" wrapText="1"/>
    </xf>
    <xf numFmtId="0" fontId="0" fillId="0" borderId="9" xfId="0" applyBorder="1" applyAlignment="1">
      <alignment horizontal="center"/>
    </xf>
    <xf numFmtId="169" fontId="0" fillId="0" borderId="9" xfId="0" applyNumberFormat="1" applyBorder="1"/>
    <xf numFmtId="0" fontId="0" fillId="3" borderId="25" xfId="0" applyFill="1" applyBorder="1" applyAlignment="1">
      <alignment horizontal="center"/>
    </xf>
    <xf numFmtId="169" fontId="0" fillId="3" borderId="25" xfId="0" applyNumberFormat="1" applyFill="1" applyBorder="1"/>
    <xf numFmtId="0" fontId="0" fillId="3" borderId="9" xfId="0" applyFill="1" applyBorder="1" applyAlignment="1">
      <alignment horizontal="center"/>
    </xf>
    <xf numFmtId="169" fontId="0" fillId="3" borderId="9" xfId="0" applyNumberFormat="1" applyFill="1" applyBorder="1"/>
    <xf numFmtId="165" fontId="10" fillId="3" borderId="25" xfId="1" applyNumberFormat="1" applyFont="1" applyFill="1" applyBorder="1" applyAlignment="1">
      <alignment horizontal="center" vertical="center" wrapText="1"/>
    </xf>
    <xf numFmtId="168" fontId="9" fillId="2" borderId="28" xfId="1" applyNumberFormat="1" applyFont="1" applyFill="1" applyBorder="1" applyAlignment="1">
      <alignment horizontal="right" vertical="top" wrapText="1"/>
    </xf>
    <xf numFmtId="0" fontId="11" fillId="2" borderId="16" xfId="1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8" fillId="0" borderId="0" xfId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2" borderId="22" xfId="1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9" fillId="2" borderId="16" xfId="1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top" wrapText="1"/>
    </xf>
    <xf numFmtId="0" fontId="6" fillId="2" borderId="27" xfId="0" applyFont="1" applyFill="1" applyBorder="1" applyAlignment="1">
      <alignment horizontal="left" vertical="top" wrapText="1"/>
    </xf>
    <xf numFmtId="0" fontId="7" fillId="0" borderId="19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zoomScale="75" zoomScaleNormal="75" workbookViewId="0">
      <selection activeCell="A18" sqref="A18"/>
    </sheetView>
  </sheetViews>
  <sheetFormatPr defaultColWidth="9.140625" defaultRowHeight="15" x14ac:dyDescent="0.25"/>
  <cols>
    <col min="1" max="1" width="0.42578125" style="1" customWidth="1"/>
    <col min="2" max="2" width="0" style="1" hidden="1" customWidth="1"/>
    <col min="3" max="3" width="80.85546875" style="1" customWidth="1"/>
    <col min="4" max="4" width="11.140625" style="22" customWidth="1"/>
    <col min="5" max="6" width="7.140625" style="22" customWidth="1"/>
    <col min="7" max="7" width="16.140625" style="22" customWidth="1"/>
    <col min="8" max="8" width="7.140625" style="22" customWidth="1"/>
    <col min="9" max="9" width="30.28515625" style="22" customWidth="1"/>
    <col min="10" max="10" width="17.85546875" style="22" customWidth="1"/>
    <col min="11" max="11" width="16.42578125" style="22" customWidth="1"/>
    <col min="12" max="12" width="0.42578125" style="1" customWidth="1"/>
    <col min="13" max="183" width="9.140625" style="1" customWidth="1"/>
    <col min="184" max="16384" width="9.140625" style="1"/>
  </cols>
  <sheetData>
    <row r="1" spans="1:12" ht="23.25" customHeight="1" thickBot="1" x14ac:dyDescent="0.3">
      <c r="B1" s="2"/>
      <c r="C1" s="68" t="s">
        <v>69</v>
      </c>
      <c r="D1" s="69"/>
      <c r="E1" s="69"/>
      <c r="F1" s="69"/>
      <c r="G1" s="69"/>
      <c r="H1" s="69"/>
      <c r="I1" s="69"/>
      <c r="J1" s="69"/>
      <c r="K1" s="69"/>
    </row>
    <row r="2" spans="1:12" ht="14.25" customHeight="1" thickBot="1" x14ac:dyDescent="0.3">
      <c r="B2" s="2"/>
      <c r="C2" s="23"/>
      <c r="D2" s="24"/>
      <c r="E2" s="24"/>
      <c r="F2" s="24"/>
      <c r="G2" s="24"/>
      <c r="H2" s="24"/>
      <c r="I2" s="24"/>
      <c r="J2" s="24"/>
      <c r="K2" s="25" t="s">
        <v>53</v>
      </c>
    </row>
    <row r="3" spans="1:12" s="7" customFormat="1" ht="31.5" customHeight="1" thickBot="1" x14ac:dyDescent="0.3">
      <c r="A3" s="4"/>
      <c r="B3" s="82" t="s">
        <v>45</v>
      </c>
      <c r="C3" s="76" t="s">
        <v>7</v>
      </c>
      <c r="D3" s="76" t="s">
        <v>6</v>
      </c>
      <c r="E3" s="78" t="s">
        <v>5</v>
      </c>
      <c r="F3" s="83"/>
      <c r="G3" s="83"/>
      <c r="H3" s="84"/>
      <c r="I3" s="76" t="s">
        <v>70</v>
      </c>
      <c r="J3" s="78" t="s">
        <v>71</v>
      </c>
      <c r="K3" s="79"/>
      <c r="L3" s="6"/>
    </row>
    <row r="4" spans="1:12" s="7" customFormat="1" ht="29.25" customHeight="1" thickBot="1" x14ac:dyDescent="0.3">
      <c r="A4" s="4"/>
      <c r="B4" s="82"/>
      <c r="C4" s="77"/>
      <c r="D4" s="77"/>
      <c r="E4" s="80" t="s">
        <v>4</v>
      </c>
      <c r="F4" s="81" t="s">
        <v>46</v>
      </c>
      <c r="G4" s="81" t="s">
        <v>44</v>
      </c>
      <c r="H4" s="81" t="s">
        <v>43</v>
      </c>
      <c r="I4" s="77"/>
      <c r="J4" s="80" t="s">
        <v>50</v>
      </c>
      <c r="K4" s="81" t="s">
        <v>51</v>
      </c>
      <c r="L4" s="6"/>
    </row>
    <row r="5" spans="1:12" s="7" customFormat="1" ht="15.75" thickBot="1" x14ac:dyDescent="0.3">
      <c r="A5" s="4"/>
      <c r="B5" s="5"/>
      <c r="C5" s="30" t="s">
        <v>42</v>
      </c>
      <c r="D5" s="31">
        <v>200</v>
      </c>
      <c r="E5" s="32" t="s">
        <v>3</v>
      </c>
      <c r="F5" s="33" t="s">
        <v>41</v>
      </c>
      <c r="G5" s="34" t="s">
        <v>8</v>
      </c>
      <c r="H5" s="35" t="s">
        <v>3</v>
      </c>
      <c r="I5" s="36">
        <f>I6+I20+I28+I37</f>
        <v>45094984</v>
      </c>
      <c r="J5" s="37">
        <f>J6+J20+J28+J37</f>
        <v>33549158.110000003</v>
      </c>
      <c r="K5" s="38">
        <f>J5/I5*100</f>
        <v>74.396651543329085</v>
      </c>
      <c r="L5" s="6"/>
    </row>
    <row r="6" spans="1:12" s="10" customFormat="1" ht="18.75" customHeight="1" thickBot="1" x14ac:dyDescent="0.25">
      <c r="A6" s="8"/>
      <c r="B6" s="9"/>
      <c r="C6" s="70" t="s">
        <v>47</v>
      </c>
      <c r="D6" s="71"/>
      <c r="E6" s="71"/>
      <c r="F6" s="71"/>
      <c r="G6" s="71"/>
      <c r="H6" s="72"/>
      <c r="I6" s="49">
        <f>SUM(I7:I19)</f>
        <v>8672394</v>
      </c>
      <c r="J6" s="50">
        <f>SUM(J7:J19)</f>
        <v>7213366.5800000001</v>
      </c>
      <c r="K6" s="51">
        <f t="shared" ref="K6:K44" si="0">J6/I6*100</f>
        <v>83.176186183422942</v>
      </c>
      <c r="L6" s="19"/>
    </row>
    <row r="7" spans="1:12" ht="17.25" customHeight="1" x14ac:dyDescent="0.25">
      <c r="A7" s="3"/>
      <c r="B7" s="11"/>
      <c r="C7" s="52" t="s">
        <v>57</v>
      </c>
      <c r="D7" s="53">
        <v>200</v>
      </c>
      <c r="E7" s="54" t="s">
        <v>37</v>
      </c>
      <c r="F7" s="54" t="s">
        <v>40</v>
      </c>
      <c r="G7" s="54" t="s">
        <v>38</v>
      </c>
      <c r="H7" s="54" t="s">
        <v>15</v>
      </c>
      <c r="I7" s="55">
        <v>148200</v>
      </c>
      <c r="J7" s="55">
        <v>34300</v>
      </c>
      <c r="K7" s="56">
        <f t="shared" si="0"/>
        <v>23.144399460188932</v>
      </c>
      <c r="L7" s="18"/>
    </row>
    <row r="8" spans="1:12" ht="30.75" customHeight="1" x14ac:dyDescent="0.25">
      <c r="A8" s="3"/>
      <c r="B8" s="11"/>
      <c r="C8" s="26" t="s">
        <v>14</v>
      </c>
      <c r="D8" s="39">
        <v>200</v>
      </c>
      <c r="E8" s="48" t="s">
        <v>37</v>
      </c>
      <c r="F8" s="48" t="s">
        <v>40</v>
      </c>
      <c r="G8" s="48" t="s">
        <v>55</v>
      </c>
      <c r="H8" s="48" t="s">
        <v>13</v>
      </c>
      <c r="I8" s="45">
        <v>316227</v>
      </c>
      <c r="J8" s="45">
        <v>276813.84000000003</v>
      </c>
      <c r="K8" s="42">
        <f t="shared" si="0"/>
        <v>87.53643427031848</v>
      </c>
      <c r="L8" s="18"/>
    </row>
    <row r="9" spans="1:12" x14ac:dyDescent="0.25">
      <c r="A9" s="3"/>
      <c r="B9" s="11"/>
      <c r="C9" s="26" t="s">
        <v>17</v>
      </c>
      <c r="D9" s="39">
        <v>200</v>
      </c>
      <c r="E9" s="48" t="s">
        <v>37</v>
      </c>
      <c r="F9" s="48" t="s">
        <v>40</v>
      </c>
      <c r="G9" s="48" t="s">
        <v>55</v>
      </c>
      <c r="H9" s="48" t="s">
        <v>16</v>
      </c>
      <c r="I9" s="45">
        <v>1064386</v>
      </c>
      <c r="J9" s="45">
        <v>926083.66</v>
      </c>
      <c r="K9" s="42">
        <f t="shared" si="0"/>
        <v>87.006373627612547</v>
      </c>
      <c r="L9" s="18"/>
    </row>
    <row r="10" spans="1:12" x14ac:dyDescent="0.25">
      <c r="A10" s="3"/>
      <c r="B10" s="11"/>
      <c r="C10" s="26" t="s">
        <v>17</v>
      </c>
      <c r="D10" s="39">
        <v>200</v>
      </c>
      <c r="E10" s="48" t="s">
        <v>37</v>
      </c>
      <c r="F10" s="48" t="s">
        <v>39</v>
      </c>
      <c r="G10" s="48" t="s">
        <v>36</v>
      </c>
      <c r="H10" s="48" t="s">
        <v>16</v>
      </c>
      <c r="I10" s="45">
        <v>3714108</v>
      </c>
      <c r="J10" s="45">
        <v>3113200.07</v>
      </c>
      <c r="K10" s="42">
        <f t="shared" si="0"/>
        <v>83.820935470912531</v>
      </c>
      <c r="L10" s="18"/>
    </row>
    <row r="11" spans="1:12" ht="16.5" customHeight="1" x14ac:dyDescent="0.25">
      <c r="A11" s="3"/>
      <c r="B11" s="11"/>
      <c r="C11" s="26" t="s">
        <v>14</v>
      </c>
      <c r="D11" s="39">
        <v>200</v>
      </c>
      <c r="E11" s="48" t="s">
        <v>37</v>
      </c>
      <c r="F11" s="48" t="s">
        <v>39</v>
      </c>
      <c r="G11" s="48" t="s">
        <v>36</v>
      </c>
      <c r="H11" s="48" t="s">
        <v>15</v>
      </c>
      <c r="I11" s="45">
        <v>6800</v>
      </c>
      <c r="J11" s="45">
        <v>6400</v>
      </c>
      <c r="K11" s="42">
        <f t="shared" si="0"/>
        <v>94.117647058823522</v>
      </c>
      <c r="L11" s="18"/>
    </row>
    <row r="12" spans="1:12" ht="30" x14ac:dyDescent="0.25">
      <c r="A12" s="3"/>
      <c r="B12" s="11"/>
      <c r="C12" s="26" t="s">
        <v>57</v>
      </c>
      <c r="D12" s="39">
        <v>200</v>
      </c>
      <c r="E12" s="48" t="s">
        <v>37</v>
      </c>
      <c r="F12" s="48" t="s">
        <v>39</v>
      </c>
      <c r="G12" s="48" t="s">
        <v>36</v>
      </c>
      <c r="H12" s="48" t="s">
        <v>11</v>
      </c>
      <c r="I12" s="45">
        <v>1401650</v>
      </c>
      <c r="J12" s="45">
        <v>1210899.27</v>
      </c>
      <c r="K12" s="42">
        <f t="shared" si="0"/>
        <v>86.390987050975639</v>
      </c>
      <c r="L12" s="18"/>
    </row>
    <row r="13" spans="1:12" x14ac:dyDescent="0.25">
      <c r="A13" s="3"/>
      <c r="B13" s="11"/>
      <c r="C13" s="26" t="s">
        <v>12</v>
      </c>
      <c r="D13" s="39">
        <v>200</v>
      </c>
      <c r="E13" s="48" t="s">
        <v>37</v>
      </c>
      <c r="F13" s="48" t="s">
        <v>39</v>
      </c>
      <c r="G13" s="48" t="s">
        <v>36</v>
      </c>
      <c r="H13" s="48" t="s">
        <v>22</v>
      </c>
      <c r="I13" s="45">
        <v>1000</v>
      </c>
      <c r="J13" s="45">
        <v>0</v>
      </c>
      <c r="K13" s="42">
        <f t="shared" si="0"/>
        <v>0</v>
      </c>
      <c r="L13" s="18"/>
    </row>
    <row r="14" spans="1:12" x14ac:dyDescent="0.25">
      <c r="A14" s="3"/>
      <c r="B14" s="11"/>
      <c r="C14" s="26" t="s">
        <v>23</v>
      </c>
      <c r="D14" s="39">
        <v>200</v>
      </c>
      <c r="E14" s="48" t="s">
        <v>37</v>
      </c>
      <c r="F14" s="48" t="s">
        <v>39</v>
      </c>
      <c r="G14" s="48" t="s">
        <v>36</v>
      </c>
      <c r="H14" s="48" t="s">
        <v>9</v>
      </c>
      <c r="I14" s="45">
        <v>6000</v>
      </c>
      <c r="J14" s="45">
        <v>4935</v>
      </c>
      <c r="K14" s="42">
        <f t="shared" si="0"/>
        <v>82.25</v>
      </c>
      <c r="L14" s="18"/>
    </row>
    <row r="15" spans="1:12" x14ac:dyDescent="0.25">
      <c r="A15" s="3"/>
      <c r="B15" s="11"/>
      <c r="C15" s="26" t="s">
        <v>58</v>
      </c>
      <c r="D15" s="39">
        <v>200</v>
      </c>
      <c r="E15" s="48" t="s">
        <v>37</v>
      </c>
      <c r="F15" s="48" t="s">
        <v>39</v>
      </c>
      <c r="G15" s="48" t="s">
        <v>36</v>
      </c>
      <c r="H15" s="48" t="s">
        <v>13</v>
      </c>
      <c r="I15" s="45">
        <v>1121660</v>
      </c>
      <c r="J15" s="45">
        <v>929564.04</v>
      </c>
      <c r="K15" s="42">
        <f t="shared" si="0"/>
        <v>82.873958240465029</v>
      </c>
      <c r="L15" s="18"/>
    </row>
    <row r="16" spans="1:12" x14ac:dyDescent="0.25">
      <c r="A16" s="3"/>
      <c r="B16" s="11"/>
      <c r="C16" s="26" t="s">
        <v>17</v>
      </c>
      <c r="D16" s="39">
        <v>200</v>
      </c>
      <c r="E16" s="48" t="s">
        <v>37</v>
      </c>
      <c r="F16" s="48" t="s">
        <v>39</v>
      </c>
      <c r="G16" s="48" t="s">
        <v>56</v>
      </c>
      <c r="H16" s="48" t="s">
        <v>13</v>
      </c>
      <c r="I16" s="45">
        <v>198462</v>
      </c>
      <c r="J16" s="45">
        <v>161941.29</v>
      </c>
      <c r="K16" s="42">
        <f t="shared" si="0"/>
        <v>81.598134655500814</v>
      </c>
      <c r="L16" s="18"/>
    </row>
    <row r="17" spans="1:12" ht="30" customHeight="1" x14ac:dyDescent="0.25">
      <c r="A17" s="3"/>
      <c r="B17" s="11"/>
      <c r="C17" s="26" t="s">
        <v>14</v>
      </c>
      <c r="D17" s="39">
        <v>200</v>
      </c>
      <c r="E17" s="48" t="s">
        <v>37</v>
      </c>
      <c r="F17" s="48" t="s">
        <v>39</v>
      </c>
      <c r="G17" s="48" t="s">
        <v>56</v>
      </c>
      <c r="H17" s="48" t="s">
        <v>16</v>
      </c>
      <c r="I17" s="45">
        <v>652901</v>
      </c>
      <c r="J17" s="45">
        <v>540229.41</v>
      </c>
      <c r="K17" s="42">
        <f t="shared" si="0"/>
        <v>82.742928866704148</v>
      </c>
      <c r="L17" s="18"/>
    </row>
    <row r="18" spans="1:12" x14ac:dyDescent="0.25">
      <c r="A18" s="3"/>
      <c r="B18" s="11"/>
      <c r="C18" s="26" t="s">
        <v>12</v>
      </c>
      <c r="D18" s="39">
        <v>200</v>
      </c>
      <c r="E18" s="48" t="s">
        <v>37</v>
      </c>
      <c r="F18" s="48" t="s">
        <v>29</v>
      </c>
      <c r="G18" s="48" t="s">
        <v>38</v>
      </c>
      <c r="H18" s="48" t="s">
        <v>11</v>
      </c>
      <c r="I18" s="45">
        <v>3000</v>
      </c>
      <c r="J18" s="45">
        <v>0</v>
      </c>
      <c r="K18" s="42">
        <v>0</v>
      </c>
      <c r="L18" s="18"/>
    </row>
    <row r="19" spans="1:12" ht="15.75" thickBot="1" x14ac:dyDescent="0.3">
      <c r="A19" s="3"/>
      <c r="B19" s="11"/>
      <c r="C19" s="28" t="s">
        <v>12</v>
      </c>
      <c r="D19" s="40">
        <v>200</v>
      </c>
      <c r="E19" s="57" t="s">
        <v>37</v>
      </c>
      <c r="F19" s="57" t="s">
        <v>29</v>
      </c>
      <c r="G19" s="57" t="s">
        <v>36</v>
      </c>
      <c r="H19" s="57" t="s">
        <v>11</v>
      </c>
      <c r="I19" s="58">
        <v>38000</v>
      </c>
      <c r="J19" s="58">
        <v>9000</v>
      </c>
      <c r="K19" s="44">
        <f t="shared" si="0"/>
        <v>23.684210526315788</v>
      </c>
      <c r="L19" s="18"/>
    </row>
    <row r="20" spans="1:12" s="10" customFormat="1" ht="15.75" thickBot="1" x14ac:dyDescent="0.25">
      <c r="A20" s="8"/>
      <c r="B20" s="9"/>
      <c r="C20" s="73" t="s">
        <v>52</v>
      </c>
      <c r="D20" s="66"/>
      <c r="E20" s="66"/>
      <c r="F20" s="66"/>
      <c r="G20" s="66"/>
      <c r="H20" s="67"/>
      <c r="I20" s="29">
        <f>SUM(I21:I27)</f>
        <v>17746831</v>
      </c>
      <c r="J20" s="29">
        <f>SUM(J21:J27)</f>
        <v>10368033.680000002</v>
      </c>
      <c r="K20" s="64">
        <f t="shared" si="0"/>
        <v>58.421887716178745</v>
      </c>
      <c r="L20" s="19"/>
    </row>
    <row r="21" spans="1:12" x14ac:dyDescent="0.25">
      <c r="A21" s="3"/>
      <c r="B21" s="11"/>
      <c r="C21" s="52" t="s">
        <v>59</v>
      </c>
      <c r="D21" s="53">
        <v>200</v>
      </c>
      <c r="E21" s="59" t="s">
        <v>2</v>
      </c>
      <c r="F21" s="59" t="s">
        <v>34</v>
      </c>
      <c r="G21" s="59" t="s">
        <v>35</v>
      </c>
      <c r="H21" s="59" t="s">
        <v>21</v>
      </c>
      <c r="I21" s="60">
        <v>5549783</v>
      </c>
      <c r="J21" s="60">
        <v>4473763.26</v>
      </c>
      <c r="K21" s="56">
        <f t="shared" si="0"/>
        <v>80.611498864009633</v>
      </c>
      <c r="L21" s="18"/>
    </row>
    <row r="22" spans="1:12" x14ac:dyDescent="0.25">
      <c r="A22" s="3"/>
      <c r="B22" s="11"/>
      <c r="C22" s="26" t="s">
        <v>58</v>
      </c>
      <c r="D22" s="39">
        <v>200</v>
      </c>
      <c r="E22" s="47" t="s">
        <v>2</v>
      </c>
      <c r="F22" s="47" t="s">
        <v>34</v>
      </c>
      <c r="G22" s="47" t="s">
        <v>35</v>
      </c>
      <c r="H22" s="47" t="s">
        <v>10</v>
      </c>
      <c r="I22" s="46">
        <v>30616</v>
      </c>
      <c r="J22" s="46">
        <v>30616</v>
      </c>
      <c r="K22" s="42">
        <f t="shared" si="0"/>
        <v>100</v>
      </c>
      <c r="L22" s="18"/>
    </row>
    <row r="23" spans="1:12" s="17" customFormat="1" x14ac:dyDescent="0.25">
      <c r="A23" s="15"/>
      <c r="B23" s="16"/>
      <c r="C23" s="26" t="s">
        <v>60</v>
      </c>
      <c r="D23" s="41">
        <v>200</v>
      </c>
      <c r="E23" s="47" t="s">
        <v>2</v>
      </c>
      <c r="F23" s="47" t="s">
        <v>34</v>
      </c>
      <c r="G23" s="47" t="s">
        <v>35</v>
      </c>
      <c r="H23" s="47" t="s">
        <v>22</v>
      </c>
      <c r="I23" s="46">
        <v>20000</v>
      </c>
      <c r="J23" s="46">
        <v>19797.32</v>
      </c>
      <c r="K23" s="43">
        <f t="shared" si="0"/>
        <v>98.986599999999996</v>
      </c>
      <c r="L23" s="20"/>
    </row>
    <row r="24" spans="1:12" ht="30" x14ac:dyDescent="0.25">
      <c r="A24" s="3"/>
      <c r="B24" s="11"/>
      <c r="C24" s="26" t="s">
        <v>61</v>
      </c>
      <c r="D24" s="39">
        <v>200</v>
      </c>
      <c r="E24" s="47" t="s">
        <v>2</v>
      </c>
      <c r="F24" s="47" t="s">
        <v>34</v>
      </c>
      <c r="G24" s="47" t="s">
        <v>35</v>
      </c>
      <c r="H24" s="47" t="s">
        <v>11</v>
      </c>
      <c r="I24" s="46">
        <v>10131015</v>
      </c>
      <c r="J24" s="46">
        <v>4449441.54</v>
      </c>
      <c r="K24" s="42">
        <f t="shared" si="0"/>
        <v>43.919010484142014</v>
      </c>
      <c r="L24" s="18"/>
    </row>
    <row r="25" spans="1:12" ht="30" x14ac:dyDescent="0.25">
      <c r="A25" s="3"/>
      <c r="B25" s="11"/>
      <c r="C25" s="26" t="s">
        <v>62</v>
      </c>
      <c r="D25" s="39">
        <v>200</v>
      </c>
      <c r="E25" s="47" t="s">
        <v>2</v>
      </c>
      <c r="F25" s="47" t="s">
        <v>34</v>
      </c>
      <c r="G25" s="47" t="s">
        <v>35</v>
      </c>
      <c r="H25" s="47" t="s">
        <v>63</v>
      </c>
      <c r="I25" s="46">
        <v>300000</v>
      </c>
      <c r="J25" s="46">
        <v>0</v>
      </c>
      <c r="K25" s="42">
        <f t="shared" si="0"/>
        <v>0</v>
      </c>
      <c r="L25" s="18"/>
    </row>
    <row r="26" spans="1:12" x14ac:dyDescent="0.25">
      <c r="A26" s="3"/>
      <c r="B26" s="11"/>
      <c r="C26" s="26" t="s">
        <v>12</v>
      </c>
      <c r="D26" s="39">
        <v>200</v>
      </c>
      <c r="E26" s="47" t="s">
        <v>2</v>
      </c>
      <c r="F26" s="47" t="s">
        <v>34</v>
      </c>
      <c r="G26" s="47" t="s">
        <v>35</v>
      </c>
      <c r="H26" s="47" t="s">
        <v>20</v>
      </c>
      <c r="I26" s="46">
        <v>1676033</v>
      </c>
      <c r="J26" s="46">
        <v>1381173.31</v>
      </c>
      <c r="K26" s="42">
        <f t="shared" si="0"/>
        <v>82.407286133387586</v>
      </c>
      <c r="L26" s="18"/>
    </row>
    <row r="27" spans="1:12" ht="15.75" thickBot="1" x14ac:dyDescent="0.3">
      <c r="A27" s="3"/>
      <c r="B27" s="11"/>
      <c r="C27" s="28" t="s">
        <v>23</v>
      </c>
      <c r="D27" s="40">
        <v>200</v>
      </c>
      <c r="E27" s="61" t="s">
        <v>2</v>
      </c>
      <c r="F27" s="61" t="s">
        <v>34</v>
      </c>
      <c r="G27" s="61" t="s">
        <v>35</v>
      </c>
      <c r="H27" s="61" t="s">
        <v>9</v>
      </c>
      <c r="I27" s="62">
        <v>39384</v>
      </c>
      <c r="J27" s="62">
        <v>13242.25</v>
      </c>
      <c r="K27" s="44">
        <f t="shared" si="0"/>
        <v>33.623425756652445</v>
      </c>
      <c r="L27" s="18"/>
    </row>
    <row r="28" spans="1:12" s="14" customFormat="1" ht="15.75" thickBot="1" x14ac:dyDescent="0.25">
      <c r="A28" s="12"/>
      <c r="B28" s="13"/>
      <c r="C28" s="73" t="s">
        <v>49</v>
      </c>
      <c r="D28" s="74"/>
      <c r="E28" s="74"/>
      <c r="F28" s="74"/>
      <c r="G28" s="74"/>
      <c r="H28" s="75"/>
      <c r="I28" s="29">
        <f>SUM(I29:I36)</f>
        <v>16633540</v>
      </c>
      <c r="J28" s="29">
        <f t="shared" ref="J28" si="1">SUM(J29:J36)</f>
        <v>14186761.83</v>
      </c>
      <c r="K28" s="64">
        <f t="shared" si="0"/>
        <v>85.290093569979703</v>
      </c>
      <c r="L28" s="21"/>
    </row>
    <row r="29" spans="1:12" ht="30" x14ac:dyDescent="0.25">
      <c r="A29" s="3"/>
      <c r="B29" s="11"/>
      <c r="C29" s="52" t="s">
        <v>57</v>
      </c>
      <c r="D29" s="53">
        <v>200</v>
      </c>
      <c r="E29" s="59" t="s">
        <v>1</v>
      </c>
      <c r="F29" s="59" t="s">
        <v>18</v>
      </c>
      <c r="G29" s="59" t="s">
        <v>28</v>
      </c>
      <c r="H29" s="59" t="s">
        <v>15</v>
      </c>
      <c r="I29" s="60">
        <v>9600</v>
      </c>
      <c r="J29" s="60">
        <v>9598</v>
      </c>
      <c r="K29" s="56">
        <f t="shared" si="0"/>
        <v>99.979166666666657</v>
      </c>
      <c r="L29" s="18"/>
    </row>
    <row r="30" spans="1:12" x14ac:dyDescent="0.25">
      <c r="A30" s="3"/>
      <c r="B30" s="11"/>
      <c r="C30" s="26" t="s">
        <v>12</v>
      </c>
      <c r="D30" s="39">
        <v>200</v>
      </c>
      <c r="E30" s="47" t="s">
        <v>1</v>
      </c>
      <c r="F30" s="47" t="s">
        <v>18</v>
      </c>
      <c r="G30" s="47" t="s">
        <v>28</v>
      </c>
      <c r="H30" s="47" t="s">
        <v>16</v>
      </c>
      <c r="I30" s="46">
        <v>4021368</v>
      </c>
      <c r="J30" s="46">
        <v>3204368.72</v>
      </c>
      <c r="K30" s="42">
        <f t="shared" si="0"/>
        <v>79.683548483998493</v>
      </c>
      <c r="L30" s="18"/>
    </row>
    <row r="31" spans="1:12" x14ac:dyDescent="0.25">
      <c r="A31" s="3"/>
      <c r="B31" s="11"/>
      <c r="C31" s="26" t="s">
        <v>17</v>
      </c>
      <c r="D31" s="39">
        <v>200</v>
      </c>
      <c r="E31" s="47" t="s">
        <v>1</v>
      </c>
      <c r="F31" s="47" t="s">
        <v>18</v>
      </c>
      <c r="G31" s="47" t="s">
        <v>28</v>
      </c>
      <c r="H31" s="47" t="s">
        <v>13</v>
      </c>
      <c r="I31" s="46">
        <v>1214454</v>
      </c>
      <c r="J31" s="46">
        <v>952294.9</v>
      </c>
      <c r="K31" s="42">
        <f t="shared" si="0"/>
        <v>78.413418705031233</v>
      </c>
      <c r="L31" s="18"/>
    </row>
    <row r="32" spans="1:12" ht="30" customHeight="1" x14ac:dyDescent="0.25">
      <c r="A32" s="3"/>
      <c r="B32" s="11"/>
      <c r="C32" s="26" t="s">
        <v>14</v>
      </c>
      <c r="D32" s="39"/>
      <c r="E32" s="47" t="s">
        <v>1</v>
      </c>
      <c r="F32" s="47" t="s">
        <v>18</v>
      </c>
      <c r="G32" s="47" t="s">
        <v>28</v>
      </c>
      <c r="H32" s="47" t="s">
        <v>11</v>
      </c>
      <c r="I32" s="46">
        <v>320070</v>
      </c>
      <c r="J32" s="46">
        <v>236064.21</v>
      </c>
      <c r="K32" s="42">
        <f t="shared" si="0"/>
        <v>73.753931952385415</v>
      </c>
      <c r="L32" s="18"/>
    </row>
    <row r="33" spans="1:12" s="17" customFormat="1" x14ac:dyDescent="0.25">
      <c r="A33" s="15"/>
      <c r="B33" s="16"/>
      <c r="C33" s="26" t="s">
        <v>12</v>
      </c>
      <c r="D33" s="41">
        <v>200</v>
      </c>
      <c r="E33" s="47" t="s">
        <v>1</v>
      </c>
      <c r="F33" s="47" t="s">
        <v>32</v>
      </c>
      <c r="G33" s="47" t="s">
        <v>31</v>
      </c>
      <c r="H33" s="47" t="s">
        <v>30</v>
      </c>
      <c r="I33" s="46">
        <v>2683566</v>
      </c>
      <c r="J33" s="46">
        <v>2248230</v>
      </c>
      <c r="K33" s="42">
        <f t="shared" si="0"/>
        <v>83.77770474063243</v>
      </c>
      <c r="L33" s="20"/>
    </row>
    <row r="34" spans="1:12" ht="30" x14ac:dyDescent="0.25">
      <c r="A34" s="3"/>
      <c r="B34" s="11"/>
      <c r="C34" s="26" t="s">
        <v>54</v>
      </c>
      <c r="D34" s="39">
        <v>200</v>
      </c>
      <c r="E34" s="47" t="s">
        <v>1</v>
      </c>
      <c r="F34" s="47" t="s">
        <v>29</v>
      </c>
      <c r="G34" s="47" t="s">
        <v>28</v>
      </c>
      <c r="H34" s="47" t="s">
        <v>11</v>
      </c>
      <c r="I34" s="46">
        <v>88000</v>
      </c>
      <c r="J34" s="46">
        <v>53880</v>
      </c>
      <c r="K34" s="42">
        <f t="shared" si="0"/>
        <v>61.227272727272734</v>
      </c>
      <c r="L34" s="18"/>
    </row>
    <row r="35" spans="1:12" s="17" customFormat="1" x14ac:dyDescent="0.25">
      <c r="A35" s="15"/>
      <c r="B35" s="16"/>
      <c r="C35" s="26" t="s">
        <v>27</v>
      </c>
      <c r="D35" s="41">
        <v>200</v>
      </c>
      <c r="E35" s="48" t="s">
        <v>1</v>
      </c>
      <c r="F35" s="48" t="s">
        <v>64</v>
      </c>
      <c r="G35" s="48" t="s">
        <v>65</v>
      </c>
      <c r="H35" s="48" t="s">
        <v>66</v>
      </c>
      <c r="I35" s="45">
        <v>118300</v>
      </c>
      <c r="J35" s="45">
        <v>0</v>
      </c>
      <c r="K35" s="43">
        <f t="shared" si="0"/>
        <v>0</v>
      </c>
      <c r="L35" s="20"/>
    </row>
    <row r="36" spans="1:12" ht="15.75" thickBot="1" x14ac:dyDescent="0.3">
      <c r="A36" s="3"/>
      <c r="B36" s="11"/>
      <c r="C36" s="28" t="s">
        <v>33</v>
      </c>
      <c r="D36" s="40">
        <v>200</v>
      </c>
      <c r="E36" s="57" t="s">
        <v>1</v>
      </c>
      <c r="F36" s="57" t="s">
        <v>26</v>
      </c>
      <c r="G36" s="57" t="s">
        <v>25</v>
      </c>
      <c r="H36" s="57" t="s">
        <v>24</v>
      </c>
      <c r="I36" s="58">
        <v>8178182</v>
      </c>
      <c r="J36" s="58">
        <v>7482326</v>
      </c>
      <c r="K36" s="44">
        <f t="shared" si="0"/>
        <v>91.491311883252294</v>
      </c>
      <c r="L36" s="18"/>
    </row>
    <row r="37" spans="1:12" ht="15.75" thickBot="1" x14ac:dyDescent="0.3">
      <c r="A37" s="3"/>
      <c r="B37" s="11"/>
      <c r="C37" s="65" t="s">
        <v>48</v>
      </c>
      <c r="D37" s="66"/>
      <c r="E37" s="66"/>
      <c r="F37" s="66"/>
      <c r="G37" s="66"/>
      <c r="H37" s="67"/>
      <c r="I37" s="29">
        <f>SUM(I38:I44)</f>
        <v>2042219</v>
      </c>
      <c r="J37" s="29">
        <f>SUM(J38:J44)</f>
        <v>1780996.02</v>
      </c>
      <c r="K37" s="64">
        <f t="shared" si="0"/>
        <v>87.208865454684343</v>
      </c>
      <c r="L37" s="18"/>
    </row>
    <row r="38" spans="1:12" s="17" customFormat="1" ht="15.75" customHeight="1" x14ac:dyDescent="0.25">
      <c r="A38" s="15"/>
      <c r="B38" s="16"/>
      <c r="C38" s="52" t="s">
        <v>57</v>
      </c>
      <c r="D38" s="63">
        <v>200</v>
      </c>
      <c r="E38" s="59" t="s">
        <v>0</v>
      </c>
      <c r="F38" s="59" t="s">
        <v>18</v>
      </c>
      <c r="G38" s="59" t="s">
        <v>19</v>
      </c>
      <c r="H38" s="59" t="s">
        <v>15</v>
      </c>
      <c r="I38" s="60">
        <v>146000</v>
      </c>
      <c r="J38" s="60">
        <v>146000</v>
      </c>
      <c r="K38" s="56">
        <f t="shared" si="0"/>
        <v>100</v>
      </c>
      <c r="L38" s="20"/>
    </row>
    <row r="39" spans="1:12" s="17" customFormat="1" x14ac:dyDescent="0.25">
      <c r="A39" s="15"/>
      <c r="B39" s="16"/>
      <c r="C39" s="26" t="s">
        <v>12</v>
      </c>
      <c r="D39" s="41">
        <v>200</v>
      </c>
      <c r="E39" s="47" t="s">
        <v>0</v>
      </c>
      <c r="F39" s="47" t="s">
        <v>18</v>
      </c>
      <c r="G39" s="47" t="s">
        <v>19</v>
      </c>
      <c r="H39" s="47" t="s">
        <v>11</v>
      </c>
      <c r="I39" s="46">
        <v>49715</v>
      </c>
      <c r="J39" s="46">
        <v>49715</v>
      </c>
      <c r="K39" s="42">
        <f t="shared" si="0"/>
        <v>100</v>
      </c>
      <c r="L39" s="20"/>
    </row>
    <row r="40" spans="1:12" s="17" customFormat="1" x14ac:dyDescent="0.25">
      <c r="A40" s="15"/>
      <c r="B40" s="16"/>
      <c r="C40" s="26" t="s">
        <v>12</v>
      </c>
      <c r="D40" s="41">
        <v>200</v>
      </c>
      <c r="E40" s="47" t="s">
        <v>0</v>
      </c>
      <c r="F40" s="47" t="s">
        <v>18</v>
      </c>
      <c r="G40" s="47" t="s">
        <v>67</v>
      </c>
      <c r="H40" s="47" t="s">
        <v>11</v>
      </c>
      <c r="I40" s="46">
        <v>41000</v>
      </c>
      <c r="J40" s="46">
        <v>41000</v>
      </c>
      <c r="K40" s="43">
        <f t="shared" si="0"/>
        <v>100</v>
      </c>
      <c r="L40" s="20"/>
    </row>
    <row r="41" spans="1:12" x14ac:dyDescent="0.25">
      <c r="A41" s="3"/>
      <c r="B41" s="11"/>
      <c r="C41" s="26" t="s">
        <v>12</v>
      </c>
      <c r="D41" s="39">
        <v>200</v>
      </c>
      <c r="E41" s="47" t="s">
        <v>0</v>
      </c>
      <c r="F41" s="47" t="s">
        <v>18</v>
      </c>
      <c r="G41" s="47" t="s">
        <v>68</v>
      </c>
      <c r="H41" s="47" t="s">
        <v>13</v>
      </c>
      <c r="I41" s="46">
        <v>390954</v>
      </c>
      <c r="J41" s="46">
        <v>330075.02</v>
      </c>
      <c r="K41" s="42">
        <f t="shared" si="0"/>
        <v>84.428096400087995</v>
      </c>
      <c r="L41" s="18"/>
    </row>
    <row r="42" spans="1:12" x14ac:dyDescent="0.25">
      <c r="A42" s="3"/>
      <c r="B42" s="11"/>
      <c r="C42" s="26" t="s">
        <v>12</v>
      </c>
      <c r="D42" s="39">
        <v>200</v>
      </c>
      <c r="E42" s="47" t="s">
        <v>0</v>
      </c>
      <c r="F42" s="47" t="s">
        <v>18</v>
      </c>
      <c r="G42" s="47" t="s">
        <v>68</v>
      </c>
      <c r="H42" s="47" t="s">
        <v>16</v>
      </c>
      <c r="I42" s="46">
        <v>1294550</v>
      </c>
      <c r="J42" s="46">
        <v>1094206</v>
      </c>
      <c r="K42" s="42">
        <f t="shared" si="0"/>
        <v>84.524043103781239</v>
      </c>
      <c r="L42" s="18"/>
    </row>
    <row r="43" spans="1:12" x14ac:dyDescent="0.25">
      <c r="C43" s="26" t="s">
        <v>17</v>
      </c>
      <c r="D43" s="39">
        <v>200</v>
      </c>
      <c r="E43" s="47" t="s">
        <v>0</v>
      </c>
      <c r="F43" s="47" t="s">
        <v>29</v>
      </c>
      <c r="G43" s="47" t="s">
        <v>19</v>
      </c>
      <c r="H43" s="47" t="s">
        <v>11</v>
      </c>
      <c r="I43" s="46">
        <v>34000</v>
      </c>
      <c r="J43" s="46">
        <v>34000</v>
      </c>
      <c r="K43" s="42">
        <f t="shared" si="0"/>
        <v>100</v>
      </c>
    </row>
    <row r="44" spans="1:12" ht="30" customHeight="1" thickBot="1" x14ac:dyDescent="0.3">
      <c r="C44" s="27" t="s">
        <v>14</v>
      </c>
      <c r="D44" s="40">
        <v>200</v>
      </c>
      <c r="E44" s="61" t="s">
        <v>0</v>
      </c>
      <c r="F44" s="61" t="s">
        <v>29</v>
      </c>
      <c r="G44" s="61" t="s">
        <v>67</v>
      </c>
      <c r="H44" s="61" t="s">
        <v>11</v>
      </c>
      <c r="I44" s="62">
        <v>86000</v>
      </c>
      <c r="J44" s="62">
        <v>86000</v>
      </c>
      <c r="K44" s="44">
        <f t="shared" si="0"/>
        <v>100</v>
      </c>
    </row>
  </sheetData>
  <mergeCells count="17">
    <mergeCell ref="B3:B4"/>
    <mergeCell ref="C3:C4"/>
    <mergeCell ref="D3:D4"/>
    <mergeCell ref="E3:H3"/>
    <mergeCell ref="E4"/>
    <mergeCell ref="F4"/>
    <mergeCell ref="G4"/>
    <mergeCell ref="H4"/>
    <mergeCell ref="C37:H37"/>
    <mergeCell ref="C1:K1"/>
    <mergeCell ref="C6:H6"/>
    <mergeCell ref="C20:H20"/>
    <mergeCell ref="C28:H28"/>
    <mergeCell ref="I3:I4"/>
    <mergeCell ref="J3:K3"/>
    <mergeCell ref="J4"/>
    <mergeCell ref="K4"/>
  </mergeCells>
  <printOptions gridLines="1"/>
  <pageMargins left="0.59055118110236227" right="0.15748031496062992" top="0.19685039370078741" bottom="0.19685039370078741" header="0.5118110236220472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бюджета</vt:lpstr>
      <vt:lpstr>TableRow1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FinUpr</dc:creator>
  <cp:lastModifiedBy>user</cp:lastModifiedBy>
  <cp:lastPrinted>2019-10-22T07:20:23Z</cp:lastPrinted>
  <dcterms:created xsi:type="dcterms:W3CDTF">2018-08-02T09:57:06Z</dcterms:created>
  <dcterms:modified xsi:type="dcterms:W3CDTF">2019-11-22T07:26:43Z</dcterms:modified>
</cp:coreProperties>
</file>