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henichniyvv\Desktop\заявки\"/>
    </mc:Choice>
  </mc:AlternateContent>
  <bookViews>
    <workbookView xWindow="0" yWindow="0" windowWidth="28800" windowHeight="12480" tabRatio="975" firstSheet="1" activeTab="2"/>
  </bookViews>
  <sheets>
    <sheet name="Лист1" sheetId="45" state="hidden" r:id="rId1"/>
    <sheet name="расходы 2019 " sheetId="65" r:id="rId2"/>
    <sheet name="расходы 01.09.2021" sheetId="67" r:id="rId3"/>
    <sheet name="Лист2" sheetId="66" r:id="rId4"/>
  </sheets>
  <definedNames>
    <definedName name="_xlnm.Print_Area" localSheetId="2">'расходы 01.09.2021'!$A$1:$J$139</definedName>
    <definedName name="_xlnm.Print_Area" localSheetId="1">'расходы 2019 '!$A$1:$J$139</definedName>
  </definedNames>
  <calcPr calcId="162913" fullPrecision="0"/>
</workbook>
</file>

<file path=xl/calcChain.xml><?xml version="1.0" encoding="utf-8"?>
<calcChain xmlns="http://schemas.openxmlformats.org/spreadsheetml/2006/main">
  <c r="J106" i="67" l="1"/>
  <c r="J107" i="67"/>
  <c r="J88" i="67"/>
  <c r="H28" i="67" l="1"/>
  <c r="I133" i="67"/>
  <c r="H133" i="67"/>
  <c r="J132" i="67"/>
  <c r="J131" i="67"/>
  <c r="I130" i="67"/>
  <c r="H130" i="67"/>
  <c r="J129" i="67"/>
  <c r="J128" i="67"/>
  <c r="J127" i="67"/>
  <c r="J126" i="67"/>
  <c r="J124" i="67"/>
  <c r="J123" i="67"/>
  <c r="J122" i="67"/>
  <c r="J121" i="67"/>
  <c r="J120" i="67"/>
  <c r="J119" i="67"/>
  <c r="J118" i="67"/>
  <c r="J117" i="67"/>
  <c r="J116" i="67"/>
  <c r="J115" i="67"/>
  <c r="I113" i="67"/>
  <c r="H113" i="67"/>
  <c r="J112" i="67"/>
  <c r="J111" i="67"/>
  <c r="J110" i="67"/>
  <c r="J109" i="67"/>
  <c r="J105" i="67"/>
  <c r="J104" i="67"/>
  <c r="J103" i="67"/>
  <c r="J102" i="67"/>
  <c r="J101" i="67"/>
  <c r="J100" i="67"/>
  <c r="I98" i="67"/>
  <c r="H98" i="67"/>
  <c r="J97" i="67"/>
  <c r="J96" i="67"/>
  <c r="J95" i="67"/>
  <c r="J94" i="67"/>
  <c r="J93" i="67"/>
  <c r="J92" i="67"/>
  <c r="J91" i="67"/>
  <c r="J90" i="67"/>
  <c r="J87" i="67"/>
  <c r="J86" i="67"/>
  <c r="I84" i="67"/>
  <c r="H84" i="67"/>
  <c r="J83" i="67"/>
  <c r="J82" i="67"/>
  <c r="I80" i="67"/>
  <c r="J79" i="67"/>
  <c r="J78" i="67"/>
  <c r="J77" i="67"/>
  <c r="J76" i="67"/>
  <c r="J75" i="67"/>
  <c r="J74" i="67"/>
  <c r="J73" i="67"/>
  <c r="J72" i="67"/>
  <c r="J71" i="67"/>
  <c r="J70" i="67"/>
  <c r="J69" i="67"/>
  <c r="J68" i="67"/>
  <c r="J66" i="67"/>
  <c r="J64" i="67"/>
  <c r="I62" i="67"/>
  <c r="H62" i="67"/>
  <c r="J61" i="67"/>
  <c r="J60" i="67"/>
  <c r="J59" i="67"/>
  <c r="J58" i="67"/>
  <c r="J57" i="67"/>
  <c r="J56" i="67"/>
  <c r="J55" i="67"/>
  <c r="J54" i="67"/>
  <c r="J53" i="67"/>
  <c r="J52" i="67"/>
  <c r="J51" i="67"/>
  <c r="J50" i="67"/>
  <c r="J49" i="67"/>
  <c r="J48" i="67"/>
  <c r="J47" i="67"/>
  <c r="J46" i="67"/>
  <c r="J45" i="67"/>
  <c r="J44" i="67"/>
  <c r="J43" i="67"/>
  <c r="J42" i="67"/>
  <c r="J41" i="67"/>
  <c r="J40" i="67"/>
  <c r="G40" i="67"/>
  <c r="J38" i="67"/>
  <c r="J37" i="67"/>
  <c r="J36" i="67"/>
  <c r="L35" i="67"/>
  <c r="J35" i="67"/>
  <c r="L33" i="67"/>
  <c r="J33" i="67"/>
  <c r="J32" i="67"/>
  <c r="J31" i="67"/>
  <c r="J30" i="67"/>
  <c r="I28" i="67"/>
  <c r="J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L11" i="67"/>
  <c r="J11" i="67"/>
  <c r="L10" i="67"/>
  <c r="J10" i="67"/>
  <c r="J9" i="67"/>
  <c r="J8" i="67"/>
  <c r="J133" i="67" l="1"/>
  <c r="J130" i="67"/>
  <c r="J113" i="67"/>
  <c r="J98" i="67"/>
  <c r="J84" i="67"/>
  <c r="I6" i="67"/>
  <c r="J62" i="67"/>
  <c r="J28" i="67"/>
  <c r="J129" i="65"/>
  <c r="J95" i="65" l="1"/>
  <c r="J96" i="65"/>
  <c r="J117" i="65" l="1"/>
  <c r="J118" i="65"/>
  <c r="J119" i="65"/>
  <c r="J72" i="65"/>
  <c r="J73" i="65"/>
  <c r="J74" i="65"/>
  <c r="J60" i="65"/>
  <c r="J48" i="65"/>
  <c r="J123" i="65" l="1"/>
  <c r="J124" i="65"/>
  <c r="I62" i="65" l="1"/>
  <c r="J76" i="65"/>
  <c r="J59" i="65" l="1"/>
  <c r="J43" i="65"/>
  <c r="J44" i="65"/>
  <c r="J31" i="65"/>
  <c r="I28" i="65"/>
  <c r="J9" i="65"/>
  <c r="J17" i="65" l="1"/>
  <c r="J56" i="65" l="1"/>
  <c r="J57" i="65"/>
  <c r="J58" i="65"/>
  <c r="J46" i="65" l="1"/>
  <c r="J47" i="65"/>
  <c r="J49" i="65"/>
  <c r="J50" i="65"/>
  <c r="J51" i="65"/>
  <c r="J52" i="65"/>
  <c r="J53" i="65"/>
  <c r="J45" i="65"/>
  <c r="H130" i="65" l="1"/>
  <c r="H113" i="65"/>
  <c r="H98" i="65"/>
  <c r="I84" i="65" l="1"/>
  <c r="H62" i="65"/>
  <c r="H28" i="65"/>
  <c r="J107" i="65" l="1"/>
  <c r="J38" i="65" l="1"/>
  <c r="J11" i="65" l="1"/>
  <c r="J10" i="65"/>
  <c r="L35" i="65" l="1"/>
  <c r="L33" i="65" l="1"/>
  <c r="L11" i="65"/>
  <c r="L10" i="65" l="1"/>
  <c r="J61" i="65" l="1"/>
  <c r="J24" i="65"/>
  <c r="J25" i="65"/>
  <c r="J26" i="65"/>
  <c r="J27" i="65"/>
  <c r="G40" i="65" l="1"/>
  <c r="J111" i="65" l="1"/>
  <c r="J127" i="65" l="1"/>
  <c r="J112" i="65"/>
  <c r="J40" i="65"/>
  <c r="J21" i="65"/>
  <c r="J22" i="65" l="1"/>
  <c r="I113" i="65"/>
  <c r="J106" i="65"/>
  <c r="I98" i="65"/>
  <c r="I130" i="65" l="1"/>
  <c r="J122" i="65"/>
  <c r="J132" i="65"/>
  <c r="I133" i="65"/>
  <c r="I80" i="65" l="1"/>
  <c r="J79" i="65"/>
  <c r="J78" i="65"/>
  <c r="J130" i="65" l="1"/>
  <c r="J98" i="65" l="1"/>
  <c r="J28" i="65"/>
  <c r="J131" i="65" l="1"/>
  <c r="J120" i="65"/>
  <c r="J116" i="65"/>
  <c r="J115" i="65"/>
  <c r="J109" i="65"/>
  <c r="J105" i="65"/>
  <c r="J104" i="65"/>
  <c r="J103" i="65"/>
  <c r="J102" i="65"/>
  <c r="J101" i="65"/>
  <c r="J100" i="65"/>
  <c r="J97" i="65"/>
  <c r="J93" i="65"/>
  <c r="J92" i="65"/>
  <c r="J91" i="65"/>
  <c r="J90" i="65"/>
  <c r="J87" i="65"/>
  <c r="J86" i="65"/>
  <c r="J71" i="65"/>
  <c r="J70" i="65"/>
  <c r="J69" i="65"/>
  <c r="J68" i="65"/>
  <c r="J66" i="65"/>
  <c r="J64" i="65"/>
  <c r="J54" i="65"/>
  <c r="J42" i="65"/>
  <c r="J41" i="65"/>
  <c r="J37" i="65"/>
  <c r="J36" i="65"/>
  <c r="J35" i="65"/>
  <c r="J33" i="65"/>
  <c r="J32" i="65"/>
  <c r="J30" i="65"/>
  <c r="J20" i="65"/>
  <c r="J23" i="65"/>
  <c r="J18" i="65"/>
  <c r="J16" i="65"/>
  <c r="J15" i="65"/>
  <c r="J14" i="65"/>
  <c r="J13" i="65"/>
  <c r="J12" i="65"/>
  <c r="J8" i="65"/>
  <c r="J62" i="65" l="1"/>
  <c r="J110" i="65"/>
  <c r="J19" i="65" l="1"/>
  <c r="J77" i="65"/>
  <c r="J83" i="65" l="1"/>
  <c r="I6" i="65"/>
  <c r="J126" i="65"/>
  <c r="J75" i="65"/>
  <c r="J94" i="65"/>
  <c r="J121" i="65" l="1"/>
  <c r="J128" i="65"/>
  <c r="J55" i="65"/>
  <c r="H133" i="65" l="1"/>
  <c r="J133" i="65" s="1"/>
  <c r="J113" i="65" l="1"/>
  <c r="J82" i="65" l="1"/>
  <c r="H84" i="65" l="1"/>
  <c r="J84" i="65" l="1"/>
  <c r="J80" i="67"/>
  <c r="J80" i="65"/>
  <c r="H80" i="65"/>
  <c r="H6" i="65"/>
  <c r="J6" i="65"/>
  <c r="H80" i="67"/>
  <c r="H6" i="67"/>
  <c r="J6" i="67"/>
</calcChain>
</file>

<file path=xl/sharedStrings.xml><?xml version="1.0" encoding="utf-8"?>
<sst xmlns="http://schemas.openxmlformats.org/spreadsheetml/2006/main" count="1134" uniqueCount="128">
  <si>
    <t>ГРБС</t>
  </si>
  <si>
    <t xml:space="preserve">Раздел </t>
  </si>
  <si>
    <t>подраздел</t>
  </si>
  <si>
    <t>код целевой статьи</t>
  </si>
  <si>
    <t>КОСГУ</t>
  </si>
  <si>
    <t>07</t>
  </si>
  <si>
    <t>02</t>
  </si>
  <si>
    <t>244</t>
  </si>
  <si>
    <t>223</t>
  </si>
  <si>
    <t>225</t>
  </si>
  <si>
    <t>290</t>
  </si>
  <si>
    <t>221</t>
  </si>
  <si>
    <t>ИТОГО</t>
  </si>
  <si>
    <t>01</t>
  </si>
  <si>
    <t>04 2 01 00590</t>
  </si>
  <si>
    <t>09</t>
  </si>
  <si>
    <t>04 3 03 00590</t>
  </si>
  <si>
    <t>СЕКТОР ПО ДЕЛАМ МОЛОДЕЖИ И СПОРТА</t>
  </si>
  <si>
    <t>Наименование расходов</t>
  </si>
  <si>
    <t>Исполнено, руб</t>
  </si>
  <si>
    <t>Утвержденные бюджетные назначения, руб</t>
  </si>
  <si>
    <t>Заработная плата</t>
  </si>
  <si>
    <t>Показатели исполнения, %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</si>
  <si>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</si>
  <si>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</si>
  <si>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</si>
  <si>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</si>
  <si>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</si>
  <si>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</si>
  <si>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</si>
  <si>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</si>
  <si>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904</t>
  </si>
  <si>
    <t>Увеличение стоимости основных средств</t>
  </si>
  <si>
    <t>04 1 01 00590</t>
  </si>
  <si>
    <t>Расходы бюджета</t>
  </si>
  <si>
    <t>0440100190</t>
  </si>
  <si>
    <t>Пособия по социальной помощи населению</t>
  </si>
  <si>
    <t>04</t>
  </si>
  <si>
    <t>0420571480</t>
  </si>
  <si>
    <t xml:space="preserve">КВР </t>
  </si>
  <si>
    <t>241.3</t>
  </si>
  <si>
    <t>241.4</t>
  </si>
  <si>
    <t>241.1</t>
  </si>
  <si>
    <t>241.2</t>
  </si>
  <si>
    <t>0410803010</t>
  </si>
  <si>
    <t>043020590</t>
  </si>
  <si>
    <t>03</t>
  </si>
  <si>
    <t>0440200590</t>
  </si>
  <si>
    <t>ЦЕНТР ПО ОБЕСПЕЧЕНИЮ ДЕЯТЕЛЬНОСТИ ОБРАЗОВАТЕЛЬНЫХ УЧРЕЖДЕНИЙ БЕЛОГОРСКОГО РАЙОНА</t>
  </si>
  <si>
    <t>УПРАВЛЕНИЕ ОБРАЗОВАНИЯ, МОЛОДЕЖИ И СПОРТА АДМИНИСТРАЦИИ БЕЛОГОРСКОГО РАЙОНА</t>
  </si>
  <si>
    <t>ЦЕНТР ДЕТСКОГО И ЮНОШЕСКОГО ТВОРЧЕСТВА</t>
  </si>
  <si>
    <t xml:space="preserve">ОБЩЕОБРАЗОВАТЕЛЬНЫЕ УЧРЕЖДЕНИЯ </t>
  </si>
  <si>
    <t xml:space="preserve">ДОШКОЛЬНЫЕ ОБРАЗОВАТЕЛЬНЫЕ УЧРЕЖДЕНИЯ </t>
  </si>
  <si>
    <t>ДЕТСКО-ЮНОШЕСКАЯ СПОРТИВНАЯ ШКОЛА</t>
  </si>
  <si>
    <t>Коммунальные услуги (223)</t>
  </si>
  <si>
    <t>Работы, услуги по содержанию имущества (225)</t>
  </si>
  <si>
    <t>Прочие работы, услуги (226)</t>
  </si>
  <si>
    <t>Увеличение стоимости материальных запасов (питание детей льготной категории)(340)</t>
  </si>
  <si>
    <t>Увеличение стоимости материальных запасов (ГСМ, канцтовары, медикаменты, хозтовары) (340)</t>
  </si>
  <si>
    <t>Услуги связи (221)</t>
  </si>
  <si>
    <t>Увеличение стоимости основных средств (310)</t>
  </si>
  <si>
    <t>Заработная плата (211)</t>
  </si>
  <si>
    <t>Прочие выплаты (212)</t>
  </si>
  <si>
    <t>Начисления на выплаты по оплате труда (213)</t>
  </si>
  <si>
    <t>Прочие расходы (290,851,852,853)</t>
  </si>
  <si>
    <t>Транспортные услуги (222)</t>
  </si>
  <si>
    <t>Увеличение стоимости материальных запасов (340)</t>
  </si>
  <si>
    <t>Увеличение стоимости материальных запасов (питание детей льготной категории) (340)</t>
  </si>
  <si>
    <t>041 06 L 1880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</si>
  <si>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</si>
  <si>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Расходы на реализацию мероприятий ФЦП "Социально-экономическое развитие РК и г. Севастополя до 2020 года"</t>
  </si>
  <si>
    <t>Прочие расходы (290-831)</t>
  </si>
  <si>
    <t>Основные средства</t>
  </si>
  <si>
    <t>041 05 L 0970</t>
  </si>
  <si>
    <t>4105S1490</t>
  </si>
  <si>
    <t>Расходы на организацию и проведения комплекса мероприятий, направленных на установку систем пожарной безопасности  в муниципальных образовательных организациях</t>
  </si>
  <si>
    <t>Прочие расходы (290-244)</t>
  </si>
  <si>
    <t>041 05S 2990</t>
  </si>
  <si>
    <t>Расходы на капитальный ремонт объектов муниципальной собственности, приобретение движимого имущества в муниципальную собственность (установка окон)</t>
  </si>
  <si>
    <t>04 1 08 23030</t>
  </si>
  <si>
    <t>Компенсационная выплата уволенным сотрудникам согласно ст. 178 и 84 ТК РФ</t>
  </si>
  <si>
    <t>Компенсация детям-инвалидам обучающимся на дому</t>
  </si>
  <si>
    <t>Прочие расходы (851,852,853)</t>
  </si>
  <si>
    <t>Основные средства (310)</t>
  </si>
  <si>
    <t>Прочие расходы (290) налоги</t>
  </si>
  <si>
    <t>190 012 3090</t>
  </si>
  <si>
    <t>Увеличение стоимости основных средств (340) лагерь</t>
  </si>
  <si>
    <t>04 2 06 23120</t>
  </si>
  <si>
    <t>04 2 02 23110</t>
  </si>
  <si>
    <t>Энергетический паспорт  (226)</t>
  </si>
  <si>
    <t>ПСД пожарка (226)</t>
  </si>
  <si>
    <t>04 2 02 23100</t>
  </si>
  <si>
    <t>ПСД на капитальный ремонт (226)</t>
  </si>
  <si>
    <t>04 1 05 23110</t>
  </si>
  <si>
    <t>ПСД (пожарка)</t>
  </si>
  <si>
    <t>04 1 05 23100</t>
  </si>
  <si>
    <t>ПСД капитальный ремонт Муромская СШ</t>
  </si>
  <si>
    <t>04 1 09 23120</t>
  </si>
  <si>
    <t>Энергопаспорта</t>
  </si>
  <si>
    <t>0430623120</t>
  </si>
  <si>
    <t xml:space="preserve">Энергетический паспорт  </t>
  </si>
  <si>
    <t>0430523100</t>
  </si>
  <si>
    <t>ПСД капитальный ремонт стадиона "Юность"</t>
  </si>
  <si>
    <t>Увеличение стоимости материальных запасов  (340)</t>
  </si>
  <si>
    <t>04 2 04 71310</t>
  </si>
  <si>
    <t>04 2 03 71320</t>
  </si>
  <si>
    <t>04 1 05 23180</t>
  </si>
  <si>
    <t>9900490200</t>
  </si>
  <si>
    <t>04 2 02 S4990</t>
  </si>
  <si>
    <t>Увеличение стоимости акций и иных форм участия в капитале</t>
  </si>
  <si>
    <t>Работы, услуги по содержанию имущества (226)</t>
  </si>
  <si>
    <t>Страхование(227)</t>
  </si>
  <si>
    <t>0430100590</t>
  </si>
  <si>
    <t>Страховка</t>
  </si>
  <si>
    <t>04 1 Е250970</t>
  </si>
  <si>
    <t>04 2 10 23190</t>
  </si>
  <si>
    <t>04 2 10 23200</t>
  </si>
  <si>
    <t>04 1 12 23190</t>
  </si>
  <si>
    <t>04 1 02 71330</t>
  </si>
  <si>
    <t>04 1 08 71310</t>
  </si>
  <si>
    <t>04 1 12 23200</t>
  </si>
  <si>
    <t>04 1 02 53030</t>
  </si>
  <si>
    <t>04 1 04 L3040</t>
  </si>
  <si>
    <t>Увеличение стоимости материальных запасов (питание детей 1-4 классов Ф.Б.) (340)</t>
  </si>
  <si>
    <t>043 022 3100</t>
  </si>
  <si>
    <t>8600075500</t>
  </si>
  <si>
    <t>Расходы по управлению образования, молодежи и спорта администрации Белогорского района Республики Крым по состоянию на 01.03.2021 г.</t>
  </si>
  <si>
    <t>Расходы по управлению образования, молодежи и спорта администрации Белогорского района Республики Крым по состоянию на 01.09.2021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</si>
</sst>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Arial"/>
      <family val="2"/>
    </font>
    <font>
      <b/>
      <sz val="18"/>
      <name val="Arial"/>
    </font>
    <font>
      <sz val="10"/>
      <name val="Arial"/>
    </font>
    <font>
      <sz val="8"/>
      <name val="Arial"/>
    </font>
    <font>
      <sz val="8"/>
      <color rgb="FFFF0000"/>
      <name val="Arial"/>
      <family val="2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3" fontId="1" fillId="0" borderId="0" xfId="0" applyNumberFormat="1" applyFont="1"/>
    <xf numFmtId="3" fontId="3" fillId="3" borderId="1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3" fillId="4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 wrapText="1"/>
    </xf>
    <xf numFmtId="3" fontId="1" fillId="4" borderId="0" xfId="0" applyNumberFormat="1" applyFont="1" applyFill="1" applyAlignment="1">
      <alignment wrapText="1"/>
    </xf>
    <xf numFmtId="3" fontId="3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/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 wrapText="1"/>
    </xf>
    <xf numFmtId="3" fontId="4" fillId="3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wrapText="1"/>
    </xf>
    <xf numFmtId="3" fontId="2" fillId="5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3" fontId="3" fillId="0" borderId="1" xfId="0" applyNumberFormat="1" applyFont="1" applyBorder="1" applyAlignment="1">
      <alignment horizontal="center" wrapText="1"/>
    </xf>
    <xf numFmtId="3" fontId="4" fillId="4" borderId="0" xfId="0" applyNumberFormat="1" applyFont="1" applyFill="1" applyAlignment="1">
      <alignment horizontal="center"/>
    </xf>
    <xf numFmtId="3" fontId="4" fillId="4" borderId="1" xfId="0" applyNumberFormat="1" applyFont="1" applyFill="1" applyBorder="1" applyAlignment="1">
      <alignment horizontal="center" wrapText="1"/>
    </xf>
    <xf numFmtId="3" fontId="5" fillId="0" borderId="6" xfId="1" applyNumberFormat="1" applyFont="1" applyBorder="1" applyAlignment="1">
      <alignment horizontal="center" vertical="center"/>
    </xf>
    <xf numFmtId="3" fontId="5" fillId="4" borderId="6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6" borderId="7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horizontal="right" vertical="top"/>
    </xf>
    <xf numFmtId="4" fontId="12" fillId="7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4" fontId="13" fillId="0" borderId="7" xfId="0" applyNumberFormat="1" applyFont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2" fontId="13" fillId="0" borderId="7" xfId="0" applyNumberFormat="1" applyFont="1" applyBorder="1" applyAlignment="1">
      <alignment horizontal="right" vertical="top"/>
    </xf>
    <xf numFmtId="0" fontId="11" fillId="6" borderId="7" xfId="0" applyFont="1" applyFill="1" applyBorder="1" applyAlignment="1">
      <alignment horizontal="right" vertical="top"/>
    </xf>
    <xf numFmtId="4" fontId="11" fillId="6" borderId="7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4" fillId="0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3" fontId="14" fillId="0" borderId="0" xfId="0" applyNumberFormat="1" applyFont="1"/>
    <xf numFmtId="3" fontId="15" fillId="0" borderId="0" xfId="0" applyNumberFormat="1" applyFont="1"/>
    <xf numFmtId="3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 wrapText="1"/>
    </xf>
    <xf numFmtId="3" fontId="3" fillId="4" borderId="4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3" fontId="15" fillId="0" borderId="0" xfId="0" applyNumberFormat="1" applyFont="1" applyAlignment="1">
      <alignment horizontal="left" wrapText="1"/>
    </xf>
    <xf numFmtId="0" fontId="0" fillId="0" borderId="7" xfId="0" applyBorder="1" applyAlignment="1">
      <alignment horizontal="left" vertical="top" wrapText="1" indent="2"/>
    </xf>
    <xf numFmtId="4" fontId="0" fillId="0" borderId="7" xfId="0" applyNumberFormat="1" applyBorder="1" applyAlignment="1">
      <alignment horizontal="right" vertical="top"/>
    </xf>
    <xf numFmtId="0" fontId="11" fillId="6" borderId="7" xfId="0" applyFont="1" applyFill="1" applyBorder="1" applyAlignment="1">
      <alignment horizontal="left" vertical="top"/>
    </xf>
    <xf numFmtId="4" fontId="11" fillId="6" borderId="7" xfId="0" applyNumberFormat="1" applyFont="1" applyFill="1" applyBorder="1" applyAlignment="1">
      <alignment horizontal="right" vertical="top"/>
    </xf>
    <xf numFmtId="0" fontId="12" fillId="7" borderId="7" xfId="0" applyFont="1" applyFill="1" applyBorder="1" applyAlignment="1">
      <alignment horizontal="left" vertical="top" wrapText="1"/>
    </xf>
    <xf numFmtId="4" fontId="12" fillId="7" borderId="7" xfId="0" applyNumberFormat="1" applyFont="1" applyFill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0" fontId="11" fillId="6" borderId="8" xfId="0" applyFont="1" applyFill="1" applyBorder="1" applyAlignment="1">
      <alignment horizontal="left" vertical="top" wrapText="1"/>
    </xf>
    <xf numFmtId="0" fontId="11" fillId="6" borderId="11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horizontal="left" vertical="top" wrapText="1"/>
    </xf>
    <xf numFmtId="0" fontId="11" fillId="6" borderId="9" xfId="0" applyFont="1" applyFill="1" applyBorder="1" applyAlignment="1">
      <alignment horizontal="left" vertical="top" wrapText="1"/>
    </xf>
    <xf numFmtId="0" fontId="11" fillId="6" borderId="1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расходы 201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1"/>
  <sheetViews>
    <sheetView zoomScale="85" zoomScaleNormal="85" zoomScaleSheetLayoutView="100" workbookViewId="0">
      <selection activeCell="A2" sqref="A2:J2"/>
    </sheetView>
  </sheetViews>
  <sheetFormatPr defaultColWidth="9.140625" defaultRowHeight="15" x14ac:dyDescent="0.25"/>
  <cols>
    <col min="1" max="2" width="9.140625" style="1"/>
    <col min="3" max="3" width="11.28515625" style="1" customWidth="1"/>
    <col min="4" max="4" width="15.5703125" style="1" customWidth="1"/>
    <col min="5" max="6" width="9.140625" style="1"/>
    <col min="7" max="7" width="40.140625" style="1" customWidth="1"/>
    <col min="8" max="8" width="23.42578125" style="1" customWidth="1"/>
    <col min="9" max="9" width="19.42578125" style="1" customWidth="1"/>
    <col min="10" max="10" width="24.7109375" style="1" customWidth="1"/>
    <col min="11" max="11" width="9.85546875" style="1" hidden="1" customWidth="1"/>
    <col min="12" max="12" width="0.140625" style="1" customWidth="1"/>
    <col min="13" max="13" width="9.85546875" style="1" bestFit="1" customWidth="1"/>
    <col min="14" max="16384" width="9.140625" style="1"/>
  </cols>
  <sheetData>
    <row r="2" spans="1:12" ht="40.5" customHeight="1" x14ac:dyDescent="0.25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</row>
    <row r="3" spans="1:12" ht="27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2" s="3" customFormat="1" ht="46.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39</v>
      </c>
      <c r="F4" s="2" t="s">
        <v>4</v>
      </c>
      <c r="G4" s="2" t="s">
        <v>18</v>
      </c>
      <c r="H4" s="2" t="s">
        <v>20</v>
      </c>
      <c r="I4" s="2" t="s">
        <v>19</v>
      </c>
      <c r="J4" s="2" t="s">
        <v>22</v>
      </c>
    </row>
    <row r="5" spans="1:12" s="3" customFormat="1" ht="14.25" customHeight="1" x14ac:dyDescent="0.25">
      <c r="A5" s="69">
        <v>1</v>
      </c>
      <c r="B5" s="70"/>
      <c r="C5" s="70"/>
      <c r="D5" s="70"/>
      <c r="E5" s="70"/>
      <c r="F5" s="71"/>
      <c r="G5" s="4">
        <v>2</v>
      </c>
      <c r="H5" s="4">
        <v>3</v>
      </c>
      <c r="I5" s="29">
        <v>4</v>
      </c>
      <c r="J5" s="4">
        <v>5</v>
      </c>
    </row>
    <row r="6" spans="1:12" s="3" customFormat="1" ht="21.75" customHeight="1" x14ac:dyDescent="0.25">
      <c r="A6" s="4"/>
      <c r="B6" s="4"/>
      <c r="C6" s="4"/>
      <c r="D6" s="4"/>
      <c r="E6" s="4"/>
      <c r="F6" s="4"/>
      <c r="G6" s="4" t="s">
        <v>34</v>
      </c>
      <c r="H6" s="4">
        <f ca="1">SUM(H28+H62+H80+H84+H98+H113+H130+H133)</f>
        <v>1166728804</v>
      </c>
      <c r="I6" s="29">
        <f>I28+I62+I80+I84+I98+I113+I130+I133</f>
        <v>143537259</v>
      </c>
      <c r="J6" s="4">
        <f ca="1">I6/H6*100</f>
        <v>9</v>
      </c>
    </row>
    <row r="7" spans="1:12" ht="15.75" x14ac:dyDescent="0.25">
      <c r="A7" s="64" t="s">
        <v>52</v>
      </c>
      <c r="B7" s="65"/>
      <c r="C7" s="65"/>
      <c r="D7" s="65"/>
      <c r="E7" s="65"/>
      <c r="F7" s="65"/>
      <c r="G7" s="65"/>
      <c r="H7" s="65"/>
      <c r="I7" s="65"/>
      <c r="J7" s="66"/>
    </row>
    <row r="8" spans="1:12" ht="18.75" customHeight="1" x14ac:dyDescent="0.25">
      <c r="A8" s="5">
        <v>904</v>
      </c>
      <c r="B8" s="5" t="s">
        <v>5</v>
      </c>
      <c r="C8" s="5" t="s">
        <v>13</v>
      </c>
      <c r="D8" s="5" t="s">
        <v>105</v>
      </c>
      <c r="E8" s="5">
        <v>611</v>
      </c>
      <c r="F8" s="5" t="s">
        <v>42</v>
      </c>
      <c r="G8" s="6" t="s">
        <v>61</v>
      </c>
      <c r="H8" s="34">
        <v>147279471</v>
      </c>
      <c r="I8" s="5">
        <v>24429150</v>
      </c>
      <c r="J8" s="7">
        <f>I8/H8*100</f>
        <v>17</v>
      </c>
    </row>
    <row r="9" spans="1:12" ht="18.75" customHeight="1" x14ac:dyDescent="0.25">
      <c r="A9" s="5">
        <v>904</v>
      </c>
      <c r="B9" s="5" t="s">
        <v>5</v>
      </c>
      <c r="C9" s="5" t="s">
        <v>13</v>
      </c>
      <c r="D9" s="5" t="s">
        <v>115</v>
      </c>
      <c r="E9" s="5">
        <v>612</v>
      </c>
      <c r="F9" s="5" t="s">
        <v>42</v>
      </c>
      <c r="G9" s="6" t="s">
        <v>61</v>
      </c>
      <c r="H9" s="34">
        <v>89021</v>
      </c>
      <c r="I9" s="5">
        <v>89021</v>
      </c>
      <c r="J9" s="7">
        <f>I9/H9*100</f>
        <v>100</v>
      </c>
    </row>
    <row r="10" spans="1:12" ht="18.75" customHeight="1" x14ac:dyDescent="0.25">
      <c r="A10" s="5">
        <v>904</v>
      </c>
      <c r="B10" s="5" t="s">
        <v>5</v>
      </c>
      <c r="C10" s="5" t="s">
        <v>13</v>
      </c>
      <c r="D10" s="5" t="s">
        <v>104</v>
      </c>
      <c r="E10" s="5">
        <v>612</v>
      </c>
      <c r="F10" s="5" t="s">
        <v>41</v>
      </c>
      <c r="G10" s="6" t="s">
        <v>62</v>
      </c>
      <c r="H10" s="34">
        <v>1674000</v>
      </c>
      <c r="I10" s="5">
        <v>258066</v>
      </c>
      <c r="J10" s="7">
        <f>I10/H10*100</f>
        <v>15</v>
      </c>
      <c r="K10" s="1">
        <v>590</v>
      </c>
      <c r="L10" s="1" t="e">
        <f>#REF!+#REF!+#REF!+H12+H13+H14+H15+H16+H21+H22+H23</f>
        <v>#REF!</v>
      </c>
    </row>
    <row r="11" spans="1:12" ht="29.25" customHeight="1" x14ac:dyDescent="0.25">
      <c r="A11" s="5">
        <v>904</v>
      </c>
      <c r="B11" s="5" t="s">
        <v>5</v>
      </c>
      <c r="C11" s="5" t="s">
        <v>13</v>
      </c>
      <c r="D11" s="5" t="s">
        <v>105</v>
      </c>
      <c r="E11" s="5">
        <v>611</v>
      </c>
      <c r="F11" s="5" t="s">
        <v>43</v>
      </c>
      <c r="G11" s="8" t="s">
        <v>63</v>
      </c>
      <c r="H11" s="34">
        <v>44478400</v>
      </c>
      <c r="I11" s="5">
        <v>7069136</v>
      </c>
      <c r="J11" s="7">
        <f>I11/H11*100</f>
        <v>16</v>
      </c>
      <c r="K11" s="1">
        <v>320</v>
      </c>
      <c r="L11" s="1">
        <f>H8+H11+H18</f>
        <v>191757871</v>
      </c>
    </row>
    <row r="12" spans="1:12" ht="25.5" customHeight="1" x14ac:dyDescent="0.25">
      <c r="A12" s="5">
        <v>904</v>
      </c>
      <c r="B12" s="5" t="s">
        <v>5</v>
      </c>
      <c r="C12" s="5" t="s">
        <v>13</v>
      </c>
      <c r="D12" s="5" t="s">
        <v>14</v>
      </c>
      <c r="E12" s="5">
        <v>611</v>
      </c>
      <c r="F12" s="5" t="s">
        <v>41</v>
      </c>
      <c r="G12" s="6" t="s">
        <v>59</v>
      </c>
      <c r="H12" s="34">
        <v>412728</v>
      </c>
      <c r="I12" s="5">
        <v>2560</v>
      </c>
      <c r="J12" s="7">
        <f t="shared" ref="J12:J18" si="0">I12/H12*100</f>
        <v>1</v>
      </c>
    </row>
    <row r="13" spans="1:12" ht="18" customHeight="1" x14ac:dyDescent="0.25">
      <c r="A13" s="5">
        <v>904</v>
      </c>
      <c r="B13" s="5" t="s">
        <v>5</v>
      </c>
      <c r="C13" s="5" t="s">
        <v>13</v>
      </c>
      <c r="D13" s="5" t="s">
        <v>14</v>
      </c>
      <c r="E13" s="5">
        <v>611</v>
      </c>
      <c r="F13" s="9" t="s">
        <v>40</v>
      </c>
      <c r="G13" s="6" t="s">
        <v>54</v>
      </c>
      <c r="H13" s="34">
        <v>24625637</v>
      </c>
      <c r="I13" s="5">
        <v>6178902</v>
      </c>
      <c r="J13" s="7">
        <f t="shared" si="0"/>
        <v>25</v>
      </c>
    </row>
    <row r="14" spans="1:12" ht="30.75" customHeight="1" x14ac:dyDescent="0.25">
      <c r="A14" s="5">
        <v>904</v>
      </c>
      <c r="B14" s="5" t="s">
        <v>5</v>
      </c>
      <c r="C14" s="5" t="s">
        <v>13</v>
      </c>
      <c r="D14" s="5" t="s">
        <v>14</v>
      </c>
      <c r="E14" s="5">
        <v>611</v>
      </c>
      <c r="F14" s="5" t="s">
        <v>41</v>
      </c>
      <c r="G14" s="8" t="s">
        <v>55</v>
      </c>
      <c r="H14" s="34">
        <v>2690925</v>
      </c>
      <c r="I14" s="5">
        <v>74164</v>
      </c>
      <c r="J14" s="7">
        <f t="shared" si="0"/>
        <v>3</v>
      </c>
    </row>
    <row r="15" spans="1:12" ht="19.5" customHeight="1" x14ac:dyDescent="0.25">
      <c r="A15" s="5">
        <v>904</v>
      </c>
      <c r="B15" s="5" t="s">
        <v>5</v>
      </c>
      <c r="C15" s="5" t="s">
        <v>13</v>
      </c>
      <c r="D15" s="5" t="s">
        <v>14</v>
      </c>
      <c r="E15" s="5">
        <v>611</v>
      </c>
      <c r="F15" s="5" t="s">
        <v>41</v>
      </c>
      <c r="G15" s="6" t="s">
        <v>56</v>
      </c>
      <c r="H15" s="34">
        <v>1682400</v>
      </c>
      <c r="I15" s="5">
        <v>105300</v>
      </c>
      <c r="J15" s="7">
        <f t="shared" si="0"/>
        <v>6</v>
      </c>
    </row>
    <row r="16" spans="1:12" ht="22.5" customHeight="1" x14ac:dyDescent="0.25">
      <c r="A16" s="5">
        <v>904</v>
      </c>
      <c r="B16" s="5" t="s">
        <v>5</v>
      </c>
      <c r="C16" s="5" t="s">
        <v>13</v>
      </c>
      <c r="D16" s="5" t="s">
        <v>14</v>
      </c>
      <c r="E16" s="5">
        <v>611</v>
      </c>
      <c r="F16" s="5" t="s">
        <v>41</v>
      </c>
      <c r="G16" s="6" t="s">
        <v>64</v>
      </c>
      <c r="H16" s="34">
        <v>4057853</v>
      </c>
      <c r="I16" s="5">
        <v>0</v>
      </c>
      <c r="J16" s="7">
        <f t="shared" si="0"/>
        <v>0</v>
      </c>
    </row>
    <row r="17" spans="1:10" ht="22.5" customHeight="1" x14ac:dyDescent="0.25">
      <c r="A17" s="5">
        <v>904</v>
      </c>
      <c r="B17" s="5" t="s">
        <v>5</v>
      </c>
      <c r="C17" s="5" t="s">
        <v>13</v>
      </c>
      <c r="D17" s="5" t="s">
        <v>116</v>
      </c>
      <c r="E17" s="5">
        <v>612</v>
      </c>
      <c r="F17" s="5" t="s">
        <v>41</v>
      </c>
      <c r="G17" s="6" t="s">
        <v>64</v>
      </c>
      <c r="H17" s="5">
        <v>35000</v>
      </c>
      <c r="I17" s="5">
        <v>35000</v>
      </c>
      <c r="J17" s="7">
        <f t="shared" si="0"/>
        <v>100</v>
      </c>
    </row>
    <row r="18" spans="1:10" ht="30.75" customHeight="1" x14ac:dyDescent="0.25">
      <c r="A18" s="5" t="s">
        <v>31</v>
      </c>
      <c r="B18" s="5" t="s">
        <v>5</v>
      </c>
      <c r="C18" s="5" t="s">
        <v>13</v>
      </c>
      <c r="D18" s="5" t="s">
        <v>105</v>
      </c>
      <c r="E18" s="5">
        <v>611</v>
      </c>
      <c r="F18" s="5" t="s">
        <v>41</v>
      </c>
      <c r="G18" s="8" t="s">
        <v>60</v>
      </c>
      <c r="H18" s="5"/>
      <c r="I18" s="5"/>
      <c r="J18" s="7" t="e">
        <f t="shared" si="0"/>
        <v>#DIV/0!</v>
      </c>
    </row>
    <row r="19" spans="1:10" ht="30.75" hidden="1" customHeight="1" x14ac:dyDescent="0.25">
      <c r="A19" s="5">
        <v>904</v>
      </c>
      <c r="B19" s="5" t="s">
        <v>5</v>
      </c>
      <c r="C19" s="5" t="s">
        <v>13</v>
      </c>
      <c r="D19" s="5" t="s">
        <v>14</v>
      </c>
      <c r="E19" s="5">
        <v>611</v>
      </c>
      <c r="F19" s="5" t="s">
        <v>41</v>
      </c>
      <c r="G19" s="8" t="s">
        <v>60</v>
      </c>
      <c r="H19" s="30"/>
      <c r="I19" s="5"/>
      <c r="J19" s="7" t="e">
        <f t="shared" ref="J19:J27" si="1">I19/H19*100</f>
        <v>#DIV/0!</v>
      </c>
    </row>
    <row r="20" spans="1:10" ht="33" hidden="1" customHeight="1" x14ac:dyDescent="0.25">
      <c r="A20" s="5">
        <v>904</v>
      </c>
      <c r="B20" s="5" t="s">
        <v>5</v>
      </c>
      <c r="C20" s="5" t="s">
        <v>13</v>
      </c>
      <c r="D20" s="5" t="s">
        <v>14</v>
      </c>
      <c r="E20" s="5">
        <v>611</v>
      </c>
      <c r="F20" s="5" t="s">
        <v>41</v>
      </c>
      <c r="G20" s="8" t="s">
        <v>60</v>
      </c>
      <c r="H20" s="5"/>
      <c r="I20" s="5"/>
      <c r="J20" s="7" t="e">
        <f t="shared" si="1"/>
        <v>#DIV/0!</v>
      </c>
    </row>
    <row r="21" spans="1:10" ht="33" customHeight="1" x14ac:dyDescent="0.25">
      <c r="A21" s="5">
        <v>904</v>
      </c>
      <c r="B21" s="5" t="s">
        <v>5</v>
      </c>
      <c r="C21" s="5" t="s">
        <v>13</v>
      </c>
      <c r="D21" s="5" t="s">
        <v>14</v>
      </c>
      <c r="E21" s="5">
        <v>611</v>
      </c>
      <c r="F21" s="5" t="s">
        <v>41</v>
      </c>
      <c r="G21" s="8" t="s">
        <v>60</v>
      </c>
      <c r="H21" s="5">
        <v>11456000</v>
      </c>
      <c r="I21" s="5">
        <v>0</v>
      </c>
      <c r="J21" s="7">
        <f>I21/H21*100</f>
        <v>0</v>
      </c>
    </row>
    <row r="22" spans="1:10" ht="34.5" customHeight="1" x14ac:dyDescent="0.25">
      <c r="A22" s="5">
        <v>904</v>
      </c>
      <c r="B22" s="5" t="s">
        <v>5</v>
      </c>
      <c r="C22" s="5" t="s">
        <v>13</v>
      </c>
      <c r="D22" s="5" t="s">
        <v>14</v>
      </c>
      <c r="E22" s="5">
        <v>611</v>
      </c>
      <c r="F22" s="5" t="s">
        <v>41</v>
      </c>
      <c r="G22" s="8" t="s">
        <v>103</v>
      </c>
      <c r="H22" s="34"/>
      <c r="I22" s="5"/>
      <c r="J22" s="7" t="e">
        <f>I22/H22*100</f>
        <v>#DIV/0!</v>
      </c>
    </row>
    <row r="23" spans="1:10" ht="47.25" customHeight="1" x14ac:dyDescent="0.25">
      <c r="A23" s="5">
        <v>904</v>
      </c>
      <c r="B23" s="5" t="s">
        <v>5</v>
      </c>
      <c r="C23" s="5" t="s">
        <v>13</v>
      </c>
      <c r="D23" s="5" t="s">
        <v>14</v>
      </c>
      <c r="E23" s="5">
        <v>611</v>
      </c>
      <c r="F23" s="5" t="s">
        <v>41</v>
      </c>
      <c r="G23" s="8" t="s">
        <v>67</v>
      </c>
      <c r="H23" s="34">
        <v>753424</v>
      </c>
      <c r="I23" s="5">
        <v>38751</v>
      </c>
      <c r="J23" s="7">
        <f t="shared" si="1"/>
        <v>5</v>
      </c>
    </row>
    <row r="24" spans="1:10" ht="47.25" hidden="1" customHeight="1" x14ac:dyDescent="0.25">
      <c r="A24" s="5">
        <v>904</v>
      </c>
      <c r="B24" s="5" t="s">
        <v>5</v>
      </c>
      <c r="C24" s="5" t="s">
        <v>13</v>
      </c>
      <c r="D24" s="5" t="s">
        <v>87</v>
      </c>
      <c r="E24" s="5">
        <v>611</v>
      </c>
      <c r="F24" s="5" t="s">
        <v>41</v>
      </c>
      <c r="G24" s="8" t="s">
        <v>89</v>
      </c>
      <c r="H24" s="34"/>
      <c r="I24" s="5"/>
      <c r="J24" s="7" t="e">
        <f t="shared" si="1"/>
        <v>#DIV/0!</v>
      </c>
    </row>
    <row r="25" spans="1:10" ht="47.25" hidden="1" customHeight="1" x14ac:dyDescent="0.25">
      <c r="A25" s="5">
        <v>904</v>
      </c>
      <c r="B25" s="5" t="s">
        <v>5</v>
      </c>
      <c r="C25" s="5" t="s">
        <v>13</v>
      </c>
      <c r="D25" s="5" t="s">
        <v>88</v>
      </c>
      <c r="E25" s="5">
        <v>611</v>
      </c>
      <c r="F25" s="5" t="s">
        <v>41</v>
      </c>
      <c r="G25" s="8" t="s">
        <v>90</v>
      </c>
      <c r="H25" s="34"/>
      <c r="I25" s="5"/>
      <c r="J25" s="7" t="e">
        <f t="shared" si="1"/>
        <v>#DIV/0!</v>
      </c>
    </row>
    <row r="26" spans="1:10" ht="47.25" hidden="1" customHeight="1" x14ac:dyDescent="0.25">
      <c r="A26" s="5">
        <v>904</v>
      </c>
      <c r="B26" s="5" t="s">
        <v>5</v>
      </c>
      <c r="C26" s="5" t="s">
        <v>13</v>
      </c>
      <c r="D26" s="5" t="s">
        <v>91</v>
      </c>
      <c r="E26" s="5">
        <v>611</v>
      </c>
      <c r="F26" s="5" t="s">
        <v>41</v>
      </c>
      <c r="G26" s="8" t="s">
        <v>92</v>
      </c>
      <c r="H26" s="34"/>
      <c r="I26" s="5"/>
      <c r="J26" s="7" t="e">
        <f t="shared" si="1"/>
        <v>#DIV/0!</v>
      </c>
    </row>
    <row r="27" spans="1:10" ht="47.25" customHeight="1" x14ac:dyDescent="0.25">
      <c r="A27" s="5">
        <v>904</v>
      </c>
      <c r="B27" s="5" t="s">
        <v>5</v>
      </c>
      <c r="C27" s="5" t="s">
        <v>13</v>
      </c>
      <c r="D27" s="5" t="s">
        <v>108</v>
      </c>
      <c r="E27" s="5">
        <v>464</v>
      </c>
      <c r="F27" s="5">
        <v>530</v>
      </c>
      <c r="G27" s="8" t="s">
        <v>109</v>
      </c>
      <c r="H27" s="34">
        <v>78790000</v>
      </c>
      <c r="I27" s="34">
        <v>0</v>
      </c>
      <c r="J27" s="7">
        <f t="shared" si="1"/>
        <v>0</v>
      </c>
    </row>
    <row r="28" spans="1:10" ht="15.75" x14ac:dyDescent="0.25">
      <c r="A28" s="11" t="s">
        <v>12</v>
      </c>
      <c r="B28" s="12"/>
      <c r="C28" s="12"/>
      <c r="D28" s="12"/>
      <c r="E28" s="12"/>
      <c r="F28" s="12"/>
      <c r="G28" s="12"/>
      <c r="H28" s="12">
        <f>SUM(H8:H27)</f>
        <v>318024859</v>
      </c>
      <c r="I28" s="12">
        <f>SUM(I8:I27)</f>
        <v>38280050</v>
      </c>
      <c r="J28" s="12">
        <f>I28/H28*100</f>
        <v>12</v>
      </c>
    </row>
    <row r="29" spans="1:10" s="3" customFormat="1" ht="23.25" customHeight="1" x14ac:dyDescent="0.25">
      <c r="A29" s="72" t="s">
        <v>51</v>
      </c>
      <c r="B29" s="73"/>
      <c r="C29" s="73"/>
      <c r="D29" s="73"/>
      <c r="E29" s="73"/>
      <c r="F29" s="73"/>
      <c r="G29" s="73"/>
      <c r="H29" s="73"/>
      <c r="I29" s="73"/>
      <c r="J29" s="74"/>
    </row>
    <row r="30" spans="1:10" s="14" customFormat="1" ht="23.25" customHeight="1" x14ac:dyDescent="0.25">
      <c r="A30" s="13">
        <v>904</v>
      </c>
      <c r="B30" s="13" t="s">
        <v>5</v>
      </c>
      <c r="C30" s="13" t="s">
        <v>6</v>
      </c>
      <c r="D30" s="13" t="s">
        <v>118</v>
      </c>
      <c r="E30" s="13">
        <v>611</v>
      </c>
      <c r="F30" s="13" t="s">
        <v>42</v>
      </c>
      <c r="G30" s="6" t="s">
        <v>61</v>
      </c>
      <c r="H30" s="13">
        <v>395524401</v>
      </c>
      <c r="I30" s="31">
        <v>59565458</v>
      </c>
      <c r="J30" s="7">
        <f>I30/H30*100</f>
        <v>15</v>
      </c>
    </row>
    <row r="31" spans="1:10" s="14" customFormat="1" ht="23.25" customHeight="1" x14ac:dyDescent="0.25">
      <c r="A31" s="13">
        <v>904</v>
      </c>
      <c r="B31" s="13" t="s">
        <v>5</v>
      </c>
      <c r="C31" s="13" t="s">
        <v>6</v>
      </c>
      <c r="D31" s="13" t="s">
        <v>117</v>
      </c>
      <c r="E31" s="13">
        <v>612</v>
      </c>
      <c r="F31" s="13" t="s">
        <v>42</v>
      </c>
      <c r="G31" s="6" t="s">
        <v>61</v>
      </c>
      <c r="H31" s="13">
        <v>247716</v>
      </c>
      <c r="I31" s="31">
        <v>247716</v>
      </c>
      <c r="J31" s="7">
        <f>I31/H31*100</f>
        <v>100</v>
      </c>
    </row>
    <row r="32" spans="1:10" ht="24" customHeight="1" x14ac:dyDescent="0.25">
      <c r="A32" s="5">
        <v>904</v>
      </c>
      <c r="B32" s="5" t="s">
        <v>5</v>
      </c>
      <c r="C32" s="5" t="s">
        <v>6</v>
      </c>
      <c r="D32" s="10" t="s">
        <v>119</v>
      </c>
      <c r="E32" s="5">
        <v>612</v>
      </c>
      <c r="F32" s="5" t="s">
        <v>41</v>
      </c>
      <c r="G32" s="6" t="s">
        <v>62</v>
      </c>
      <c r="H32" s="5">
        <v>5049000</v>
      </c>
      <c r="I32" s="5">
        <v>786104</v>
      </c>
      <c r="J32" s="7">
        <f>I32/H32*100</f>
        <v>16</v>
      </c>
    </row>
    <row r="33" spans="1:12" ht="33" customHeight="1" x14ac:dyDescent="0.25">
      <c r="A33" s="5" t="s">
        <v>31</v>
      </c>
      <c r="B33" s="5" t="s">
        <v>5</v>
      </c>
      <c r="C33" s="5" t="s">
        <v>6</v>
      </c>
      <c r="D33" s="5" t="s">
        <v>118</v>
      </c>
      <c r="E33" s="5">
        <v>611</v>
      </c>
      <c r="F33" s="5" t="s">
        <v>43</v>
      </c>
      <c r="G33" s="8" t="s">
        <v>63</v>
      </c>
      <c r="H33" s="13">
        <v>119448369</v>
      </c>
      <c r="I33" s="31">
        <v>17990549</v>
      </c>
      <c r="J33" s="7">
        <f>I33/H33*100</f>
        <v>15</v>
      </c>
      <c r="L33" s="1">
        <f>H30+H33</f>
        <v>514972770</v>
      </c>
    </row>
    <row r="34" spans="1:12" ht="33" hidden="1" customHeight="1" x14ac:dyDescent="0.25">
      <c r="A34" s="5">
        <v>904</v>
      </c>
      <c r="B34" s="5" t="s">
        <v>5</v>
      </c>
      <c r="C34" s="5" t="s">
        <v>6</v>
      </c>
      <c r="D34" s="5" t="s">
        <v>33</v>
      </c>
      <c r="E34" s="5">
        <v>611</v>
      </c>
      <c r="F34" s="5" t="s">
        <v>41</v>
      </c>
      <c r="G34" s="8" t="s">
        <v>62</v>
      </c>
      <c r="H34" s="5"/>
      <c r="I34" s="5"/>
      <c r="J34" s="7"/>
    </row>
    <row r="35" spans="1:12" ht="20.25" customHeight="1" x14ac:dyDescent="0.25">
      <c r="A35" s="5">
        <v>904</v>
      </c>
      <c r="B35" s="5" t="s">
        <v>5</v>
      </c>
      <c r="C35" s="5" t="s">
        <v>6</v>
      </c>
      <c r="D35" s="5" t="s">
        <v>33</v>
      </c>
      <c r="E35" s="5">
        <v>611</v>
      </c>
      <c r="F35" s="5" t="s">
        <v>41</v>
      </c>
      <c r="G35" s="6" t="s">
        <v>59</v>
      </c>
      <c r="H35" s="5">
        <v>534000</v>
      </c>
      <c r="I35" s="5">
        <v>11421</v>
      </c>
      <c r="J35" s="7">
        <f t="shared" ref="J35:J53" si="2">I35/H35*100</f>
        <v>2</v>
      </c>
      <c r="L35" s="1">
        <f>H35+H36+H37+H41+H42+H45+H54+H55</f>
        <v>82485402</v>
      </c>
    </row>
    <row r="36" spans="1:12" ht="16.5" customHeight="1" x14ac:dyDescent="0.25">
      <c r="A36" s="5">
        <v>904</v>
      </c>
      <c r="B36" s="5" t="s">
        <v>5</v>
      </c>
      <c r="C36" s="5" t="s">
        <v>6</v>
      </c>
      <c r="D36" s="5" t="s">
        <v>33</v>
      </c>
      <c r="E36" s="5">
        <v>611</v>
      </c>
      <c r="F36" s="5" t="s">
        <v>40</v>
      </c>
      <c r="G36" s="6" t="s">
        <v>54</v>
      </c>
      <c r="H36" s="5">
        <v>42415081</v>
      </c>
      <c r="I36" s="5">
        <v>9979737</v>
      </c>
      <c r="J36" s="7">
        <f t="shared" si="2"/>
        <v>24</v>
      </c>
    </row>
    <row r="37" spans="1:12" ht="29.25" customHeight="1" x14ac:dyDescent="0.25">
      <c r="A37" s="5">
        <v>904</v>
      </c>
      <c r="B37" s="5" t="s">
        <v>5</v>
      </c>
      <c r="C37" s="5" t="s">
        <v>6</v>
      </c>
      <c r="D37" s="5" t="s">
        <v>33</v>
      </c>
      <c r="E37" s="5">
        <v>611</v>
      </c>
      <c r="F37" s="5" t="s">
        <v>41</v>
      </c>
      <c r="G37" s="8" t="s">
        <v>55</v>
      </c>
      <c r="H37" s="5">
        <v>5412191</v>
      </c>
      <c r="I37" s="5">
        <v>213534</v>
      </c>
      <c r="J37" s="7">
        <f t="shared" si="2"/>
        <v>4</v>
      </c>
    </row>
    <row r="38" spans="1:12" ht="29.25" customHeight="1" x14ac:dyDescent="0.25">
      <c r="A38" s="5">
        <v>904</v>
      </c>
      <c r="B38" s="5" t="s">
        <v>5</v>
      </c>
      <c r="C38" s="5" t="s">
        <v>6</v>
      </c>
      <c r="D38" s="5" t="s">
        <v>33</v>
      </c>
      <c r="E38" s="5">
        <v>611</v>
      </c>
      <c r="F38" s="5" t="s">
        <v>41</v>
      </c>
      <c r="G38" s="8" t="s">
        <v>111</v>
      </c>
      <c r="H38" s="5">
        <v>163929</v>
      </c>
      <c r="I38" s="5">
        <v>22556</v>
      </c>
      <c r="J38" s="7">
        <f t="shared" ref="J38" si="3">I38/H38*100</f>
        <v>14</v>
      </c>
    </row>
    <row r="39" spans="1:12" ht="29.25" hidden="1" customHeight="1" x14ac:dyDescent="0.25">
      <c r="A39" s="5">
        <v>904</v>
      </c>
      <c r="B39" s="5" t="s">
        <v>5</v>
      </c>
      <c r="C39" s="5" t="s">
        <v>6</v>
      </c>
      <c r="D39" s="5" t="s">
        <v>106</v>
      </c>
      <c r="E39" s="5">
        <v>612</v>
      </c>
      <c r="F39" s="5" t="s">
        <v>41</v>
      </c>
      <c r="G39" s="8" t="s">
        <v>110</v>
      </c>
      <c r="H39" s="5">
        <v>0</v>
      </c>
      <c r="I39" s="5">
        <v>0</v>
      </c>
      <c r="J39" s="7">
        <v>0</v>
      </c>
    </row>
    <row r="40" spans="1:12" ht="29.25" customHeight="1" x14ac:dyDescent="0.25">
      <c r="A40" s="5">
        <v>904</v>
      </c>
      <c r="B40" s="5" t="s">
        <v>5</v>
      </c>
      <c r="C40" s="5" t="s">
        <v>6</v>
      </c>
      <c r="D40" s="5" t="s">
        <v>33</v>
      </c>
      <c r="E40" s="5">
        <v>611</v>
      </c>
      <c r="F40" s="5" t="s">
        <v>41</v>
      </c>
      <c r="G40" s="8" t="str">
        <f>G39</f>
        <v>Работы, услуги по содержанию имущества (226)</v>
      </c>
      <c r="H40" s="5">
        <v>3364942</v>
      </c>
      <c r="I40" s="5">
        <v>78714</v>
      </c>
      <c r="J40" s="7">
        <f t="shared" ref="J40" si="4">I40/H40*100</f>
        <v>2</v>
      </c>
    </row>
    <row r="41" spans="1:12" ht="22.5" hidden="1" customHeight="1" x14ac:dyDescent="0.25">
      <c r="A41" s="5">
        <v>904</v>
      </c>
      <c r="B41" s="5" t="s">
        <v>5</v>
      </c>
      <c r="C41" s="5" t="s">
        <v>6</v>
      </c>
      <c r="D41" s="5" t="s">
        <v>33</v>
      </c>
      <c r="E41" s="5">
        <v>611</v>
      </c>
      <c r="F41" s="5" t="s">
        <v>41</v>
      </c>
      <c r="G41" s="6" t="s">
        <v>56</v>
      </c>
      <c r="H41" s="5">
        <v>0</v>
      </c>
      <c r="I41" s="34">
        <v>0</v>
      </c>
      <c r="J41" s="7" t="e">
        <f t="shared" si="2"/>
        <v>#DIV/0!</v>
      </c>
    </row>
    <row r="42" spans="1:12" ht="20.25" customHeight="1" x14ac:dyDescent="0.25">
      <c r="A42" s="5">
        <v>904</v>
      </c>
      <c r="B42" s="5" t="s">
        <v>5</v>
      </c>
      <c r="C42" s="5" t="s">
        <v>6</v>
      </c>
      <c r="D42" s="5" t="s">
        <v>33</v>
      </c>
      <c r="E42" s="5">
        <v>611</v>
      </c>
      <c r="F42" s="5" t="s">
        <v>41</v>
      </c>
      <c r="G42" s="6" t="s">
        <v>82</v>
      </c>
      <c r="H42" s="5">
        <v>8475893</v>
      </c>
      <c r="I42" s="5">
        <v>36274</v>
      </c>
      <c r="J42" s="7">
        <f t="shared" si="2"/>
        <v>0</v>
      </c>
    </row>
    <row r="43" spans="1:12" ht="22.5" hidden="1" customHeight="1" x14ac:dyDescent="0.25">
      <c r="A43" s="5">
        <v>904</v>
      </c>
      <c r="B43" s="5" t="s">
        <v>5</v>
      </c>
      <c r="C43" s="5" t="s">
        <v>6</v>
      </c>
      <c r="D43" s="5" t="s">
        <v>33</v>
      </c>
      <c r="E43" s="5">
        <v>611</v>
      </c>
      <c r="F43" s="5" t="s">
        <v>41</v>
      </c>
      <c r="G43" s="6" t="s">
        <v>71</v>
      </c>
      <c r="H43" s="5"/>
      <c r="I43" s="5"/>
      <c r="J43" s="7" t="e">
        <f t="shared" si="2"/>
        <v>#DIV/0!</v>
      </c>
    </row>
    <row r="44" spans="1:12" ht="22.5" customHeight="1" x14ac:dyDescent="0.25">
      <c r="A44" s="5">
        <v>904</v>
      </c>
      <c r="B44" s="5" t="s">
        <v>5</v>
      </c>
      <c r="C44" s="5" t="s">
        <v>6</v>
      </c>
      <c r="D44" s="5" t="s">
        <v>120</v>
      </c>
      <c r="E44" s="5">
        <v>611</v>
      </c>
      <c r="F44" s="5" t="s">
        <v>41</v>
      </c>
      <c r="G44" s="6" t="s">
        <v>82</v>
      </c>
      <c r="H44" s="5"/>
      <c r="I44" s="5"/>
      <c r="J44" s="7" t="e">
        <f t="shared" si="2"/>
        <v>#DIV/0!</v>
      </c>
    </row>
    <row r="45" spans="1:12" ht="22.5" customHeight="1" x14ac:dyDescent="0.25">
      <c r="A45" s="5">
        <v>904</v>
      </c>
      <c r="B45" s="5" t="s">
        <v>5</v>
      </c>
      <c r="C45" s="5" t="s">
        <v>6</v>
      </c>
      <c r="D45" s="5" t="s">
        <v>33</v>
      </c>
      <c r="E45" s="5">
        <v>611</v>
      </c>
      <c r="F45" s="5" t="s">
        <v>41</v>
      </c>
      <c r="G45" s="6" t="s">
        <v>83</v>
      </c>
      <c r="H45" s="5">
        <v>32250</v>
      </c>
      <c r="I45" s="5">
        <v>32250</v>
      </c>
      <c r="J45" s="7">
        <f t="shared" si="2"/>
        <v>100</v>
      </c>
    </row>
    <row r="46" spans="1:12" ht="33.75" hidden="1" customHeight="1" x14ac:dyDescent="0.25">
      <c r="A46" s="5" t="s">
        <v>31</v>
      </c>
      <c r="B46" s="5" t="s">
        <v>5</v>
      </c>
      <c r="C46" s="5" t="s">
        <v>6</v>
      </c>
      <c r="D46" s="5" t="s">
        <v>79</v>
      </c>
      <c r="E46" s="5">
        <v>611</v>
      </c>
      <c r="F46" s="5" t="s">
        <v>41</v>
      </c>
      <c r="G46" s="8" t="s">
        <v>86</v>
      </c>
      <c r="H46" s="5"/>
      <c r="I46" s="5"/>
      <c r="J46" s="7" t="e">
        <f t="shared" si="2"/>
        <v>#DIV/0!</v>
      </c>
    </row>
    <row r="47" spans="1:12" ht="33.75" customHeight="1" x14ac:dyDescent="0.25">
      <c r="A47" s="5">
        <v>904</v>
      </c>
      <c r="B47" s="5" t="s">
        <v>5</v>
      </c>
      <c r="C47" s="5" t="s">
        <v>6</v>
      </c>
      <c r="D47" s="13" t="s">
        <v>118</v>
      </c>
      <c r="E47" s="5">
        <v>611</v>
      </c>
      <c r="F47" s="5" t="s">
        <v>41</v>
      </c>
      <c r="G47" s="6" t="s">
        <v>83</v>
      </c>
      <c r="H47" s="5">
        <v>15468000</v>
      </c>
      <c r="I47" s="5">
        <v>124619</v>
      </c>
      <c r="J47" s="7">
        <f t="shared" si="2"/>
        <v>1</v>
      </c>
    </row>
    <row r="48" spans="1:12" ht="33.75" customHeight="1" x14ac:dyDescent="0.25">
      <c r="A48" s="5">
        <v>904</v>
      </c>
      <c r="B48" s="5" t="s">
        <v>5</v>
      </c>
      <c r="C48" s="5" t="s">
        <v>6</v>
      </c>
      <c r="D48" s="10" t="s">
        <v>122</v>
      </c>
      <c r="E48" s="5">
        <v>612</v>
      </c>
      <c r="F48" s="5" t="s">
        <v>41</v>
      </c>
      <c r="G48" s="8" t="s">
        <v>123</v>
      </c>
      <c r="H48" s="5">
        <v>42642392</v>
      </c>
      <c r="I48" s="5">
        <v>140824</v>
      </c>
      <c r="J48" s="7">
        <f t="shared" si="2"/>
        <v>0</v>
      </c>
    </row>
    <row r="49" spans="1:10" ht="77.25" hidden="1" customHeight="1" x14ac:dyDescent="0.25">
      <c r="A49" s="5">
        <v>904</v>
      </c>
      <c r="B49" s="5" t="s">
        <v>5</v>
      </c>
      <c r="C49" s="5" t="s">
        <v>6</v>
      </c>
      <c r="D49" s="10" t="s">
        <v>73</v>
      </c>
      <c r="E49" s="5">
        <v>612</v>
      </c>
      <c r="F49" s="5">
        <v>241</v>
      </c>
      <c r="G49" s="8" t="s">
        <v>69</v>
      </c>
      <c r="H49" s="5"/>
      <c r="I49" s="5"/>
      <c r="J49" s="7" t="e">
        <f t="shared" si="2"/>
        <v>#DIV/0!</v>
      </c>
    </row>
    <row r="50" spans="1:10" ht="63.75" hidden="1" customHeight="1" x14ac:dyDescent="0.25">
      <c r="A50" s="5">
        <v>904</v>
      </c>
      <c r="B50" s="5" t="s">
        <v>5</v>
      </c>
      <c r="C50" s="5" t="s">
        <v>6</v>
      </c>
      <c r="D50" s="10" t="s">
        <v>68</v>
      </c>
      <c r="E50" s="5">
        <v>464</v>
      </c>
      <c r="F50" s="5">
        <v>530</v>
      </c>
      <c r="G50" s="8" t="s">
        <v>70</v>
      </c>
      <c r="H50" s="5"/>
      <c r="I50" s="5"/>
      <c r="J50" s="7" t="e">
        <f t="shared" si="2"/>
        <v>#DIV/0!</v>
      </c>
    </row>
    <row r="51" spans="1:10" ht="91.5" hidden="1" customHeight="1" x14ac:dyDescent="0.25">
      <c r="A51" s="5">
        <v>904</v>
      </c>
      <c r="B51" s="5" t="s">
        <v>5</v>
      </c>
      <c r="C51" s="5" t="s">
        <v>6</v>
      </c>
      <c r="D51" s="5" t="s">
        <v>74</v>
      </c>
      <c r="E51" s="5">
        <v>612</v>
      </c>
      <c r="F51" s="5" t="s">
        <v>41</v>
      </c>
      <c r="G51" s="8" t="s">
        <v>75</v>
      </c>
      <c r="H51" s="5"/>
      <c r="I51" s="5"/>
      <c r="J51" s="7" t="e">
        <f t="shared" si="2"/>
        <v>#DIV/0!</v>
      </c>
    </row>
    <row r="52" spans="1:10" ht="94.5" hidden="1" x14ac:dyDescent="0.25">
      <c r="A52" s="5">
        <v>904</v>
      </c>
      <c r="B52" s="5" t="s">
        <v>5</v>
      </c>
      <c r="C52" s="5" t="s">
        <v>6</v>
      </c>
      <c r="D52" s="5" t="s">
        <v>77</v>
      </c>
      <c r="E52" s="5">
        <v>243</v>
      </c>
      <c r="F52" s="5">
        <v>225</v>
      </c>
      <c r="G52" s="8" t="s">
        <v>78</v>
      </c>
      <c r="H52" s="5"/>
      <c r="I52" s="5"/>
      <c r="J52" s="7" t="e">
        <f t="shared" si="2"/>
        <v>#DIV/0!</v>
      </c>
    </row>
    <row r="53" spans="1:10" ht="47.25" hidden="1" x14ac:dyDescent="0.25">
      <c r="A53" s="5">
        <v>904</v>
      </c>
      <c r="B53" s="5" t="s">
        <v>5</v>
      </c>
      <c r="C53" s="5" t="s">
        <v>6</v>
      </c>
      <c r="D53" s="10" t="s">
        <v>44</v>
      </c>
      <c r="E53" s="5">
        <v>321</v>
      </c>
      <c r="F53" s="5">
        <v>262</v>
      </c>
      <c r="G53" s="8" t="s">
        <v>80</v>
      </c>
      <c r="H53" s="5"/>
      <c r="I53" s="5"/>
      <c r="J53" s="7" t="e">
        <f t="shared" si="2"/>
        <v>#DIV/0!</v>
      </c>
    </row>
    <row r="54" spans="1:10" ht="63" customHeight="1" x14ac:dyDescent="0.25">
      <c r="A54" s="5">
        <v>904</v>
      </c>
      <c r="B54" s="5" t="s">
        <v>5</v>
      </c>
      <c r="C54" s="5" t="s">
        <v>6</v>
      </c>
      <c r="D54" s="5" t="s">
        <v>33</v>
      </c>
      <c r="E54" s="5">
        <v>611</v>
      </c>
      <c r="F54" s="5" t="s">
        <v>41</v>
      </c>
      <c r="G54" s="8" t="s">
        <v>58</v>
      </c>
      <c r="H54" s="5">
        <v>13316387</v>
      </c>
      <c r="I54" s="5">
        <v>239508</v>
      </c>
      <c r="J54" s="7">
        <f t="shared" ref="J54:J62" si="5">I54/H54*100</f>
        <v>2</v>
      </c>
    </row>
    <row r="55" spans="1:10" ht="49.5" customHeight="1" x14ac:dyDescent="0.25">
      <c r="A55" s="5">
        <v>904</v>
      </c>
      <c r="B55" s="5" t="s">
        <v>5</v>
      </c>
      <c r="C55" s="5" t="s">
        <v>6</v>
      </c>
      <c r="D55" s="5" t="s">
        <v>33</v>
      </c>
      <c r="E55" s="5">
        <v>611</v>
      </c>
      <c r="F55" s="5" t="s">
        <v>41</v>
      </c>
      <c r="G55" s="8" t="s">
        <v>57</v>
      </c>
      <c r="H55" s="5">
        <v>12299600</v>
      </c>
      <c r="I55" s="5">
        <v>524900</v>
      </c>
      <c r="J55" s="7">
        <f t="shared" si="5"/>
        <v>4</v>
      </c>
    </row>
    <row r="56" spans="1:10" ht="49.5" hidden="1" customHeight="1" x14ac:dyDescent="0.25">
      <c r="A56" s="5">
        <v>904</v>
      </c>
      <c r="B56" s="5" t="s">
        <v>5</v>
      </c>
      <c r="C56" s="5" t="s">
        <v>6</v>
      </c>
      <c r="D56" s="5" t="s">
        <v>93</v>
      </c>
      <c r="E56" s="5">
        <v>612</v>
      </c>
      <c r="F56" s="5" t="s">
        <v>41</v>
      </c>
      <c r="G56" s="8" t="s">
        <v>94</v>
      </c>
      <c r="H56" s="5"/>
      <c r="I56" s="5"/>
      <c r="J56" s="7" t="e">
        <f t="shared" si="5"/>
        <v>#DIV/0!</v>
      </c>
    </row>
    <row r="57" spans="1:10" ht="49.5" hidden="1" customHeight="1" x14ac:dyDescent="0.25">
      <c r="A57" s="5">
        <v>904</v>
      </c>
      <c r="B57" s="5" t="s">
        <v>5</v>
      </c>
      <c r="C57" s="5" t="s">
        <v>6</v>
      </c>
      <c r="D57" s="5" t="s">
        <v>95</v>
      </c>
      <c r="E57" s="5">
        <v>612</v>
      </c>
      <c r="F57" s="5" t="s">
        <v>41</v>
      </c>
      <c r="G57" s="8" t="s">
        <v>96</v>
      </c>
      <c r="H57" s="5"/>
      <c r="I57" s="5"/>
      <c r="J57" s="7" t="e">
        <f t="shared" si="5"/>
        <v>#DIV/0!</v>
      </c>
    </row>
    <row r="58" spans="1:10" ht="49.5" hidden="1" customHeight="1" x14ac:dyDescent="0.25">
      <c r="A58" s="5">
        <v>904</v>
      </c>
      <c r="B58" s="5" t="s">
        <v>5</v>
      </c>
      <c r="C58" s="5" t="s">
        <v>6</v>
      </c>
      <c r="D58" s="5" t="s">
        <v>97</v>
      </c>
      <c r="E58" s="5">
        <v>611</v>
      </c>
      <c r="F58" s="5" t="s">
        <v>41</v>
      </c>
      <c r="G58" s="8" t="s">
        <v>98</v>
      </c>
      <c r="H58" s="5"/>
      <c r="I58" s="5"/>
      <c r="J58" s="7" t="e">
        <f t="shared" si="5"/>
        <v>#DIV/0!</v>
      </c>
    </row>
    <row r="59" spans="1:10" ht="49.5" customHeight="1" x14ac:dyDescent="0.25">
      <c r="A59" s="5">
        <v>904</v>
      </c>
      <c r="B59" s="5" t="s">
        <v>5</v>
      </c>
      <c r="C59" s="5" t="s">
        <v>6</v>
      </c>
      <c r="D59" s="5" t="s">
        <v>121</v>
      </c>
      <c r="E59" s="5">
        <v>612</v>
      </c>
      <c r="F59" s="5" t="s">
        <v>41</v>
      </c>
      <c r="G59" s="6" t="s">
        <v>61</v>
      </c>
      <c r="H59" s="5">
        <v>26580000</v>
      </c>
      <c r="I59" s="5">
        <v>4365216</v>
      </c>
      <c r="J59" s="7">
        <f t="shared" si="5"/>
        <v>16</v>
      </c>
    </row>
    <row r="60" spans="1:10" ht="49.5" customHeight="1" x14ac:dyDescent="0.25">
      <c r="A60" s="5">
        <v>904</v>
      </c>
      <c r="B60" s="5" t="s">
        <v>5</v>
      </c>
      <c r="C60" s="5" t="s">
        <v>6</v>
      </c>
      <c r="D60" s="5" t="s">
        <v>121</v>
      </c>
      <c r="E60" s="5">
        <v>612</v>
      </c>
      <c r="F60" s="5" t="s">
        <v>41</v>
      </c>
      <c r="G60" s="8" t="s">
        <v>63</v>
      </c>
      <c r="H60" s="5">
        <v>8027160</v>
      </c>
      <c r="I60" s="5">
        <v>1318295</v>
      </c>
      <c r="J60" s="7">
        <f t="shared" si="5"/>
        <v>16</v>
      </c>
    </row>
    <row r="61" spans="1:10" ht="49.5" customHeight="1" x14ac:dyDescent="0.25">
      <c r="A61" s="5">
        <v>904</v>
      </c>
      <c r="B61" s="5" t="s">
        <v>5</v>
      </c>
      <c r="C61" s="5" t="s">
        <v>6</v>
      </c>
      <c r="D61" s="5" t="s">
        <v>114</v>
      </c>
      <c r="E61" s="5">
        <v>612</v>
      </c>
      <c r="F61" s="5" t="s">
        <v>41</v>
      </c>
      <c r="G61" s="8" t="s">
        <v>55</v>
      </c>
      <c r="H61" s="5">
        <v>78930000</v>
      </c>
      <c r="I61" s="5">
        <v>0</v>
      </c>
      <c r="J61" s="7">
        <f t="shared" si="5"/>
        <v>0</v>
      </c>
    </row>
    <row r="62" spans="1:10" ht="15.75" x14ac:dyDescent="0.25">
      <c r="A62" s="15" t="s">
        <v>12</v>
      </c>
      <c r="B62" s="16"/>
      <c r="C62" s="16"/>
      <c r="D62" s="16"/>
      <c r="E62" s="16"/>
      <c r="F62" s="16"/>
      <c r="G62" s="17"/>
      <c r="H62" s="15">
        <f>SUM(H30:H61)</f>
        <v>777931311</v>
      </c>
      <c r="I62" s="15">
        <f>SUM(I30:I61)</f>
        <v>95677675</v>
      </c>
      <c r="J62" s="12">
        <f t="shared" si="5"/>
        <v>12</v>
      </c>
    </row>
    <row r="63" spans="1:10" ht="15.75" x14ac:dyDescent="0.25">
      <c r="A63" s="72" t="s">
        <v>53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25" customHeight="1" x14ac:dyDescent="0.25">
      <c r="A64" s="5">
        <v>904</v>
      </c>
      <c r="B64" s="5" t="s">
        <v>5</v>
      </c>
      <c r="C64" s="23" t="s">
        <v>46</v>
      </c>
      <c r="D64" s="10" t="s">
        <v>112</v>
      </c>
      <c r="E64" s="5">
        <v>611</v>
      </c>
      <c r="F64" s="5" t="s">
        <v>42</v>
      </c>
      <c r="G64" s="6" t="s">
        <v>61</v>
      </c>
      <c r="H64" s="5">
        <v>6388354</v>
      </c>
      <c r="I64" s="5">
        <v>1059126</v>
      </c>
      <c r="J64" s="7">
        <f>I64/H64*100</f>
        <v>17</v>
      </c>
    </row>
    <row r="65" spans="1:10" ht="20.25" customHeight="1" x14ac:dyDescent="0.25">
      <c r="A65" s="5" t="s">
        <v>31</v>
      </c>
      <c r="B65" s="5" t="s">
        <v>5</v>
      </c>
      <c r="C65" s="23" t="s">
        <v>46</v>
      </c>
      <c r="D65" s="10" t="s">
        <v>45</v>
      </c>
      <c r="E65" s="5">
        <v>611</v>
      </c>
      <c r="F65" s="5" t="s">
        <v>42</v>
      </c>
      <c r="G65" s="6" t="s">
        <v>62</v>
      </c>
      <c r="H65" s="5">
        <v>0</v>
      </c>
      <c r="I65" s="5">
        <v>0</v>
      </c>
      <c r="J65" s="7">
        <v>0</v>
      </c>
    </row>
    <row r="66" spans="1:10" ht="32.25" customHeight="1" x14ac:dyDescent="0.25">
      <c r="A66" s="5">
        <v>904</v>
      </c>
      <c r="B66" s="5" t="s">
        <v>5</v>
      </c>
      <c r="C66" s="23" t="s">
        <v>46</v>
      </c>
      <c r="D66" s="10" t="s">
        <v>45</v>
      </c>
      <c r="E66" s="5">
        <v>611</v>
      </c>
      <c r="F66" s="5" t="s">
        <v>43</v>
      </c>
      <c r="G66" s="8" t="s">
        <v>63</v>
      </c>
      <c r="H66" s="5">
        <v>1929282</v>
      </c>
      <c r="I66" s="5">
        <v>318059</v>
      </c>
      <c r="J66" s="7">
        <f>I66/H66*100</f>
        <v>16</v>
      </c>
    </row>
    <row r="67" spans="1:10" ht="15.75" x14ac:dyDescent="0.25">
      <c r="A67" s="5">
        <v>904</v>
      </c>
      <c r="B67" s="5" t="s">
        <v>5</v>
      </c>
      <c r="C67" s="23" t="s">
        <v>46</v>
      </c>
      <c r="D67" s="10" t="s">
        <v>45</v>
      </c>
      <c r="E67" s="5">
        <v>611</v>
      </c>
      <c r="F67" s="5" t="s">
        <v>41</v>
      </c>
      <c r="G67" s="6" t="s">
        <v>65</v>
      </c>
      <c r="H67" s="5">
        <v>0</v>
      </c>
      <c r="I67" s="5">
        <v>0</v>
      </c>
      <c r="J67" s="7">
        <v>0</v>
      </c>
    </row>
    <row r="68" spans="1:10" ht="15.75" x14ac:dyDescent="0.25">
      <c r="A68" s="5">
        <v>904</v>
      </c>
      <c r="B68" s="5" t="s">
        <v>5</v>
      </c>
      <c r="C68" s="23" t="s">
        <v>46</v>
      </c>
      <c r="D68" s="10" t="s">
        <v>45</v>
      </c>
      <c r="E68" s="5">
        <v>611</v>
      </c>
      <c r="F68" s="5" t="s">
        <v>41</v>
      </c>
      <c r="G68" s="6" t="s">
        <v>59</v>
      </c>
      <c r="H68" s="5">
        <v>16176</v>
      </c>
      <c r="I68" s="5">
        <v>816</v>
      </c>
      <c r="J68" s="7">
        <f>I68/H68*100</f>
        <v>5</v>
      </c>
    </row>
    <row r="69" spans="1:10" s="54" customFormat="1" ht="15.75" x14ac:dyDescent="0.25">
      <c r="A69" s="34">
        <v>904</v>
      </c>
      <c r="B69" s="34" t="s">
        <v>5</v>
      </c>
      <c r="C69" s="51" t="s">
        <v>46</v>
      </c>
      <c r="D69" s="51" t="s">
        <v>45</v>
      </c>
      <c r="E69" s="34">
        <v>611</v>
      </c>
      <c r="F69" s="34" t="s">
        <v>40</v>
      </c>
      <c r="G69" s="52" t="s">
        <v>54</v>
      </c>
      <c r="H69" s="34">
        <v>812420</v>
      </c>
      <c r="I69" s="34">
        <v>107547</v>
      </c>
      <c r="J69" s="53">
        <f>I69/H69*100</f>
        <v>13</v>
      </c>
    </row>
    <row r="70" spans="1:10" s="54" customFormat="1" ht="31.5" x14ac:dyDescent="0.25">
      <c r="A70" s="34">
        <v>904</v>
      </c>
      <c r="B70" s="34" t="s">
        <v>5</v>
      </c>
      <c r="C70" s="51" t="s">
        <v>46</v>
      </c>
      <c r="D70" s="51" t="s">
        <v>45</v>
      </c>
      <c r="E70" s="34">
        <v>611</v>
      </c>
      <c r="F70" s="34" t="s">
        <v>41</v>
      </c>
      <c r="G70" s="55" t="s">
        <v>55</v>
      </c>
      <c r="H70" s="34">
        <v>61794</v>
      </c>
      <c r="I70" s="34">
        <v>2358</v>
      </c>
      <c r="J70" s="53">
        <f>I70/H70*100</f>
        <v>4</v>
      </c>
    </row>
    <row r="71" spans="1:10" ht="15.75" x14ac:dyDescent="0.25">
      <c r="A71" s="5">
        <v>904</v>
      </c>
      <c r="B71" s="5" t="s">
        <v>5</v>
      </c>
      <c r="C71" s="23" t="s">
        <v>46</v>
      </c>
      <c r="D71" s="10" t="s">
        <v>45</v>
      </c>
      <c r="E71" s="5">
        <v>611</v>
      </c>
      <c r="F71" s="5" t="s">
        <v>41</v>
      </c>
      <c r="G71" s="6" t="s">
        <v>56</v>
      </c>
      <c r="H71" s="5">
        <v>96045</v>
      </c>
      <c r="I71" s="5"/>
      <c r="J71" s="7">
        <f>I71/H71*100</f>
        <v>0</v>
      </c>
    </row>
    <row r="72" spans="1:10" ht="15.75" hidden="1" x14ac:dyDescent="0.25">
      <c r="A72" s="5">
        <v>904</v>
      </c>
      <c r="B72" s="5" t="s">
        <v>5</v>
      </c>
      <c r="C72" s="23" t="s">
        <v>46</v>
      </c>
      <c r="D72" s="10" t="s">
        <v>45</v>
      </c>
      <c r="E72" s="5">
        <v>611</v>
      </c>
      <c r="F72" s="5" t="s">
        <v>41</v>
      </c>
      <c r="G72" s="6" t="s">
        <v>84</v>
      </c>
      <c r="H72" s="5"/>
      <c r="I72" s="5"/>
      <c r="J72" s="7" t="e">
        <f t="shared" ref="J72:J74" si="6">I72/H72*100</f>
        <v>#DIV/0!</v>
      </c>
    </row>
    <row r="73" spans="1:10" ht="31.5" hidden="1" x14ac:dyDescent="0.25">
      <c r="A73" s="5">
        <v>904</v>
      </c>
      <c r="B73" s="5" t="s">
        <v>5</v>
      </c>
      <c r="C73" s="23" t="s">
        <v>46</v>
      </c>
      <c r="D73" s="10" t="s">
        <v>45</v>
      </c>
      <c r="E73" s="5">
        <v>611</v>
      </c>
      <c r="F73" s="5" t="s">
        <v>41</v>
      </c>
      <c r="G73" s="8" t="s">
        <v>60</v>
      </c>
      <c r="H73" s="5"/>
      <c r="I73" s="5"/>
      <c r="J73" s="7" t="e">
        <f t="shared" si="6"/>
        <v>#DIV/0!</v>
      </c>
    </row>
    <row r="74" spans="1:10" ht="31.5" x14ac:dyDescent="0.25">
      <c r="A74" s="5">
        <v>904</v>
      </c>
      <c r="B74" s="5" t="s">
        <v>5</v>
      </c>
      <c r="C74" s="23" t="s">
        <v>46</v>
      </c>
      <c r="D74" s="10" t="s">
        <v>45</v>
      </c>
      <c r="E74" s="5">
        <v>611</v>
      </c>
      <c r="F74" s="5" t="s">
        <v>41</v>
      </c>
      <c r="G74" s="8" t="s">
        <v>60</v>
      </c>
      <c r="H74" s="5"/>
      <c r="I74" s="5"/>
      <c r="J74" s="7" t="e">
        <f t="shared" si="6"/>
        <v>#DIV/0!</v>
      </c>
    </row>
    <row r="75" spans="1:10" ht="31.5" x14ac:dyDescent="0.25">
      <c r="A75" s="5">
        <v>904</v>
      </c>
      <c r="B75" s="5" t="s">
        <v>5</v>
      </c>
      <c r="C75" s="23" t="s">
        <v>46</v>
      </c>
      <c r="D75" s="10" t="s">
        <v>45</v>
      </c>
      <c r="E75" s="5">
        <v>611</v>
      </c>
      <c r="F75" s="5" t="s">
        <v>41</v>
      </c>
      <c r="G75" s="8" t="s">
        <v>66</v>
      </c>
      <c r="H75" s="5">
        <v>51300</v>
      </c>
      <c r="I75" s="5"/>
      <c r="J75" s="7">
        <f t="shared" ref="J75:J79" si="7">I75/H75*100</f>
        <v>0</v>
      </c>
    </row>
    <row r="76" spans="1:10" ht="15.75" x14ac:dyDescent="0.25">
      <c r="A76" s="5">
        <v>904</v>
      </c>
      <c r="B76" s="5" t="s">
        <v>5</v>
      </c>
      <c r="C76" s="23" t="s">
        <v>46</v>
      </c>
      <c r="D76" s="10" t="s">
        <v>124</v>
      </c>
      <c r="E76" s="5">
        <v>611</v>
      </c>
      <c r="F76" s="5" t="s">
        <v>41</v>
      </c>
      <c r="G76" s="6" t="s">
        <v>56</v>
      </c>
      <c r="H76" s="5">
        <v>55200</v>
      </c>
      <c r="I76" s="5"/>
      <c r="J76" s="7">
        <f t="shared" si="7"/>
        <v>0</v>
      </c>
    </row>
    <row r="77" spans="1:10" ht="15.75" x14ac:dyDescent="0.25">
      <c r="A77" s="5">
        <v>904</v>
      </c>
      <c r="B77" s="5" t="s">
        <v>5</v>
      </c>
      <c r="C77" s="23" t="s">
        <v>46</v>
      </c>
      <c r="D77" s="10" t="s">
        <v>45</v>
      </c>
      <c r="E77" s="5">
        <v>611</v>
      </c>
      <c r="F77" s="5" t="s">
        <v>41</v>
      </c>
      <c r="G77" s="8" t="s">
        <v>76</v>
      </c>
      <c r="H77" s="5">
        <v>113016</v>
      </c>
      <c r="I77" s="5"/>
      <c r="J77" s="7">
        <f t="shared" si="7"/>
        <v>0</v>
      </c>
    </row>
    <row r="78" spans="1:10" ht="15.75" hidden="1" x14ac:dyDescent="0.25">
      <c r="A78" s="5">
        <v>904</v>
      </c>
      <c r="B78" s="5" t="s">
        <v>5</v>
      </c>
      <c r="C78" s="23" t="s">
        <v>46</v>
      </c>
      <c r="D78" s="10" t="s">
        <v>99</v>
      </c>
      <c r="E78" s="5">
        <v>611</v>
      </c>
      <c r="F78" s="5" t="s">
        <v>41</v>
      </c>
      <c r="G78" s="8" t="s">
        <v>100</v>
      </c>
      <c r="H78" s="5"/>
      <c r="I78" s="5"/>
      <c r="J78" s="7" t="e">
        <f t="shared" si="7"/>
        <v>#DIV/0!</v>
      </c>
    </row>
    <row r="79" spans="1:10" ht="31.5" hidden="1" x14ac:dyDescent="0.25">
      <c r="A79" s="5">
        <v>904</v>
      </c>
      <c r="B79" s="5" t="s">
        <v>5</v>
      </c>
      <c r="C79" s="23" t="s">
        <v>46</v>
      </c>
      <c r="D79" s="10" t="s">
        <v>101</v>
      </c>
      <c r="E79" s="5">
        <v>612</v>
      </c>
      <c r="F79" s="5" t="s">
        <v>41</v>
      </c>
      <c r="G79" s="8" t="s">
        <v>102</v>
      </c>
      <c r="H79" s="5"/>
      <c r="I79" s="5"/>
      <c r="J79" s="7" t="e">
        <f t="shared" si="7"/>
        <v>#DIV/0!</v>
      </c>
    </row>
    <row r="80" spans="1:10" ht="15.75" x14ac:dyDescent="0.25">
      <c r="A80" s="11" t="s">
        <v>12</v>
      </c>
      <c r="B80" s="18"/>
      <c r="C80" s="18"/>
      <c r="D80" s="18"/>
      <c r="E80" s="18"/>
      <c r="F80" s="18"/>
      <c r="G80" s="18"/>
      <c r="H80" s="12">
        <f ca="1">SUM(H64:H128)</f>
        <v>9912688</v>
      </c>
      <c r="I80" s="12">
        <f>SUM(I64:I79)</f>
        <v>1487906</v>
      </c>
      <c r="J80" s="12">
        <f ca="1">I80/H80*100</f>
        <v>7</v>
      </c>
    </row>
    <row r="81" spans="1:10" ht="19.5" customHeight="1" x14ac:dyDescent="0.25">
      <c r="A81" s="68" t="s">
        <v>17</v>
      </c>
      <c r="B81" s="68"/>
      <c r="C81" s="68"/>
      <c r="D81" s="68"/>
      <c r="E81" s="68"/>
      <c r="F81" s="68"/>
      <c r="G81" s="68"/>
      <c r="H81" s="68"/>
      <c r="I81" s="68"/>
      <c r="J81" s="68"/>
    </row>
    <row r="82" spans="1:10" ht="19.5" customHeight="1" x14ac:dyDescent="0.25">
      <c r="A82" s="5">
        <v>904</v>
      </c>
      <c r="B82" s="10" t="s">
        <v>5</v>
      </c>
      <c r="C82" s="10" t="s">
        <v>5</v>
      </c>
      <c r="D82" s="5">
        <v>1000121730</v>
      </c>
      <c r="E82" s="5">
        <v>244</v>
      </c>
      <c r="F82" s="5">
        <v>349</v>
      </c>
      <c r="G82" s="19" t="s">
        <v>29</v>
      </c>
      <c r="H82" s="5">
        <v>75900</v>
      </c>
      <c r="I82" s="5">
        <v>0</v>
      </c>
      <c r="J82" s="7">
        <f t="shared" ref="J82" si="8">I82/H82*100</f>
        <v>0</v>
      </c>
    </row>
    <row r="83" spans="1:10" ht="15.75" x14ac:dyDescent="0.25">
      <c r="A83" s="20">
        <v>904</v>
      </c>
      <c r="B83" s="20" t="s">
        <v>5</v>
      </c>
      <c r="C83" s="20" t="s">
        <v>5</v>
      </c>
      <c r="D83" s="20">
        <v>1000621730</v>
      </c>
      <c r="E83" s="20" t="s">
        <v>7</v>
      </c>
      <c r="F83" s="20">
        <v>349</v>
      </c>
      <c r="G83" s="19" t="s">
        <v>29</v>
      </c>
      <c r="H83" s="5">
        <v>124100</v>
      </c>
      <c r="I83" s="5">
        <v>0</v>
      </c>
      <c r="J83" s="7">
        <f>I83/H83*100</f>
        <v>0</v>
      </c>
    </row>
    <row r="84" spans="1:10" ht="15.75" x14ac:dyDescent="0.25">
      <c r="A84" s="11" t="s">
        <v>12</v>
      </c>
      <c r="B84" s="21"/>
      <c r="C84" s="21"/>
      <c r="D84" s="21"/>
      <c r="E84" s="21"/>
      <c r="F84" s="21"/>
      <c r="G84" s="21"/>
      <c r="H84" s="22">
        <f>SUM(H82:H83)</f>
        <v>200000</v>
      </c>
      <c r="I84" s="22">
        <f>SUM(I82:I83)</f>
        <v>0</v>
      </c>
      <c r="J84" s="22">
        <f>I84/H84*100</f>
        <v>0</v>
      </c>
    </row>
    <row r="85" spans="1:10" ht="25.5" customHeight="1" x14ac:dyDescent="0.25">
      <c r="A85" s="64" t="s">
        <v>50</v>
      </c>
      <c r="B85" s="65"/>
      <c r="C85" s="65"/>
      <c r="D85" s="65"/>
      <c r="E85" s="65"/>
      <c r="F85" s="65"/>
      <c r="G85" s="65"/>
      <c r="H85" s="65"/>
      <c r="I85" s="65"/>
      <c r="J85" s="66"/>
    </row>
    <row r="86" spans="1:10" ht="18.75" customHeight="1" x14ac:dyDescent="0.25">
      <c r="A86" s="20">
        <v>904</v>
      </c>
      <c r="B86" s="20" t="s">
        <v>5</v>
      </c>
      <c r="C86" s="23" t="s">
        <v>46</v>
      </c>
      <c r="D86" s="20" t="s">
        <v>16</v>
      </c>
      <c r="E86" s="20">
        <v>611</v>
      </c>
      <c r="F86" s="20" t="s">
        <v>42</v>
      </c>
      <c r="G86" s="6" t="s">
        <v>61</v>
      </c>
      <c r="H86" s="5">
        <v>6246557</v>
      </c>
      <c r="I86" s="5">
        <v>947576</v>
      </c>
      <c r="J86" s="7">
        <f>I86/H86*100</f>
        <v>15</v>
      </c>
    </row>
    <row r="87" spans="1:10" ht="30.75" customHeight="1" x14ac:dyDescent="0.25">
      <c r="A87" s="20">
        <v>904</v>
      </c>
      <c r="B87" s="20" t="s">
        <v>5</v>
      </c>
      <c r="C87" s="23" t="s">
        <v>46</v>
      </c>
      <c r="D87" s="20" t="s">
        <v>16</v>
      </c>
      <c r="E87" s="20">
        <v>611</v>
      </c>
      <c r="F87" s="20" t="s">
        <v>43</v>
      </c>
      <c r="G87" s="24" t="s">
        <v>63</v>
      </c>
      <c r="H87" s="32">
        <v>1886460</v>
      </c>
      <c r="I87" s="33">
        <v>284956</v>
      </c>
      <c r="J87" s="7">
        <f>I87/H87*100</f>
        <v>15</v>
      </c>
    </row>
    <row r="88" spans="1:10" ht="15.75" x14ac:dyDescent="0.25">
      <c r="A88" s="20">
        <v>904</v>
      </c>
      <c r="B88" s="20" t="s">
        <v>5</v>
      </c>
      <c r="C88" s="23" t="s">
        <v>46</v>
      </c>
      <c r="D88" s="20" t="s">
        <v>16</v>
      </c>
      <c r="E88" s="20">
        <v>611</v>
      </c>
      <c r="F88" s="20" t="s">
        <v>41</v>
      </c>
      <c r="G88" s="19" t="s">
        <v>62</v>
      </c>
      <c r="H88" s="5">
        <v>0</v>
      </c>
      <c r="I88" s="5">
        <v>0</v>
      </c>
      <c r="J88" s="7">
        <v>0</v>
      </c>
    </row>
    <row r="89" spans="1:10" ht="15.75" x14ac:dyDescent="0.25">
      <c r="A89" s="20">
        <v>904</v>
      </c>
      <c r="B89" s="20" t="s">
        <v>5</v>
      </c>
      <c r="C89" s="23" t="s">
        <v>46</v>
      </c>
      <c r="D89" s="20" t="s">
        <v>16</v>
      </c>
      <c r="E89" s="20">
        <v>611</v>
      </c>
      <c r="F89" s="20" t="s">
        <v>41</v>
      </c>
      <c r="G89" s="19" t="s">
        <v>65</v>
      </c>
      <c r="H89" s="5">
        <v>0</v>
      </c>
      <c r="I89" s="5">
        <v>0</v>
      </c>
      <c r="J89" s="7">
        <v>0</v>
      </c>
    </row>
    <row r="90" spans="1:10" ht="15.75" x14ac:dyDescent="0.25">
      <c r="A90" s="20">
        <v>904</v>
      </c>
      <c r="B90" s="20" t="s">
        <v>5</v>
      </c>
      <c r="C90" s="23" t="s">
        <v>46</v>
      </c>
      <c r="D90" s="20" t="s">
        <v>16</v>
      </c>
      <c r="E90" s="20">
        <v>611</v>
      </c>
      <c r="F90" s="20" t="s">
        <v>41</v>
      </c>
      <c r="G90" s="19" t="s">
        <v>59</v>
      </c>
      <c r="H90" s="5">
        <v>16176</v>
      </c>
      <c r="I90" s="5">
        <v>0</v>
      </c>
      <c r="J90" s="7">
        <f>I90/H90*100</f>
        <v>0</v>
      </c>
    </row>
    <row r="91" spans="1:10" ht="15.75" x14ac:dyDescent="0.25">
      <c r="A91" s="20">
        <v>904</v>
      </c>
      <c r="B91" s="20" t="s">
        <v>5</v>
      </c>
      <c r="C91" s="23" t="s">
        <v>46</v>
      </c>
      <c r="D91" s="20" t="s">
        <v>16</v>
      </c>
      <c r="E91" s="20">
        <v>611</v>
      </c>
      <c r="F91" s="20" t="s">
        <v>40</v>
      </c>
      <c r="G91" s="19" t="s">
        <v>54</v>
      </c>
      <c r="H91" s="5">
        <v>822307</v>
      </c>
      <c r="I91" s="5">
        <v>72839</v>
      </c>
      <c r="J91" s="7">
        <f>I91/H91*100</f>
        <v>9</v>
      </c>
    </row>
    <row r="92" spans="1:10" ht="31.5" x14ac:dyDescent="0.25">
      <c r="A92" s="20">
        <v>904</v>
      </c>
      <c r="B92" s="20" t="s">
        <v>5</v>
      </c>
      <c r="C92" s="23" t="s">
        <v>46</v>
      </c>
      <c r="D92" s="20" t="s">
        <v>16</v>
      </c>
      <c r="E92" s="20">
        <v>611</v>
      </c>
      <c r="F92" s="20" t="s">
        <v>41</v>
      </c>
      <c r="G92" s="8" t="s">
        <v>55</v>
      </c>
      <c r="H92" s="5">
        <v>56733</v>
      </c>
      <c r="I92" s="5">
        <v>1784</v>
      </c>
      <c r="J92" s="7">
        <f>I92/H92*100</f>
        <v>3</v>
      </c>
    </row>
    <row r="93" spans="1:10" ht="15.75" x14ac:dyDescent="0.25">
      <c r="A93" s="20">
        <v>904</v>
      </c>
      <c r="B93" s="20" t="s">
        <v>5</v>
      </c>
      <c r="C93" s="23" t="s">
        <v>46</v>
      </c>
      <c r="D93" s="20" t="s">
        <v>16</v>
      </c>
      <c r="E93" s="20">
        <v>611</v>
      </c>
      <c r="F93" s="20" t="s">
        <v>41</v>
      </c>
      <c r="G93" s="19" t="s">
        <v>56</v>
      </c>
      <c r="H93" s="5">
        <v>55312</v>
      </c>
      <c r="I93" s="5">
        <v>1150</v>
      </c>
      <c r="J93" s="7">
        <f>I93/H93*100</f>
        <v>2</v>
      </c>
    </row>
    <row r="94" spans="1:10" ht="15.75" x14ac:dyDescent="0.25">
      <c r="A94" s="20">
        <v>904</v>
      </c>
      <c r="B94" s="20" t="s">
        <v>5</v>
      </c>
      <c r="C94" s="23" t="s">
        <v>46</v>
      </c>
      <c r="D94" s="20" t="s">
        <v>16</v>
      </c>
      <c r="E94" s="20">
        <v>611</v>
      </c>
      <c r="F94" s="20" t="s">
        <v>41</v>
      </c>
      <c r="G94" s="19" t="s">
        <v>64</v>
      </c>
      <c r="H94" s="5">
        <v>64016</v>
      </c>
      <c r="I94" s="5">
        <v>0</v>
      </c>
      <c r="J94" s="7">
        <f t="shared" ref="J94:J96" si="9">I94/H94*100</f>
        <v>0</v>
      </c>
    </row>
    <row r="95" spans="1:10" ht="31.5" hidden="1" x14ac:dyDescent="0.25">
      <c r="A95" s="20">
        <v>904</v>
      </c>
      <c r="B95" s="20" t="s">
        <v>5</v>
      </c>
      <c r="C95" s="23" t="s">
        <v>46</v>
      </c>
      <c r="D95" s="20" t="s">
        <v>16</v>
      </c>
      <c r="E95" s="20">
        <v>611</v>
      </c>
      <c r="F95" s="20" t="s">
        <v>41</v>
      </c>
      <c r="G95" s="8" t="s">
        <v>60</v>
      </c>
      <c r="H95" s="5"/>
      <c r="I95" s="5"/>
      <c r="J95" s="7" t="e">
        <f t="shared" si="9"/>
        <v>#DIV/0!</v>
      </c>
    </row>
    <row r="96" spans="1:10" ht="31.5" x14ac:dyDescent="0.25">
      <c r="A96" s="20">
        <v>904</v>
      </c>
      <c r="B96" s="20" t="s">
        <v>5</v>
      </c>
      <c r="C96" s="23" t="s">
        <v>46</v>
      </c>
      <c r="D96" s="20" t="s">
        <v>16</v>
      </c>
      <c r="E96" s="20">
        <v>611</v>
      </c>
      <c r="F96" s="20" t="s">
        <v>41</v>
      </c>
      <c r="G96" s="8" t="s">
        <v>60</v>
      </c>
      <c r="H96" s="5"/>
      <c r="I96" s="5"/>
      <c r="J96" s="7" t="e">
        <f t="shared" si="9"/>
        <v>#DIV/0!</v>
      </c>
    </row>
    <row r="97" spans="1:10" ht="31.5" x14ac:dyDescent="0.25">
      <c r="A97" s="20">
        <v>904</v>
      </c>
      <c r="B97" s="20" t="s">
        <v>5</v>
      </c>
      <c r="C97" s="23" t="s">
        <v>46</v>
      </c>
      <c r="D97" s="20" t="s">
        <v>16</v>
      </c>
      <c r="E97" s="20">
        <v>611</v>
      </c>
      <c r="F97" s="20" t="s">
        <v>41</v>
      </c>
      <c r="G97" s="24" t="s">
        <v>66</v>
      </c>
      <c r="H97" s="5">
        <v>60000</v>
      </c>
      <c r="I97" s="5">
        <v>0</v>
      </c>
      <c r="J97" s="7">
        <f>I97/H97*100</f>
        <v>0</v>
      </c>
    </row>
    <row r="98" spans="1:10" ht="15.75" x14ac:dyDescent="0.25">
      <c r="A98" s="11" t="s">
        <v>12</v>
      </c>
      <c r="B98" s="18"/>
      <c r="C98" s="18"/>
      <c r="D98" s="18"/>
      <c r="E98" s="18"/>
      <c r="F98" s="18"/>
      <c r="G98" s="12"/>
      <c r="H98" s="12">
        <f>SUM(H86:H97)</f>
        <v>9207561</v>
      </c>
      <c r="I98" s="12">
        <f>SUM(I86:I97)</f>
        <v>1308305</v>
      </c>
      <c r="J98" s="12">
        <f>I98/H98*100</f>
        <v>14</v>
      </c>
    </row>
    <row r="99" spans="1:10" ht="27.75" customHeight="1" x14ac:dyDescent="0.25">
      <c r="A99" s="64" t="s">
        <v>48</v>
      </c>
      <c r="B99" s="65"/>
      <c r="C99" s="65"/>
      <c r="D99" s="65"/>
      <c r="E99" s="65"/>
      <c r="F99" s="65"/>
      <c r="G99" s="65"/>
      <c r="H99" s="65"/>
      <c r="I99" s="65"/>
      <c r="J99" s="66"/>
    </row>
    <row r="100" spans="1:10" ht="15.75" x14ac:dyDescent="0.25">
      <c r="A100" s="20">
        <v>904</v>
      </c>
      <c r="B100" s="20" t="s">
        <v>5</v>
      </c>
      <c r="C100" s="20" t="s">
        <v>15</v>
      </c>
      <c r="D100" s="23" t="s">
        <v>47</v>
      </c>
      <c r="E100" s="20">
        <v>111</v>
      </c>
      <c r="F100" s="20">
        <v>211</v>
      </c>
      <c r="G100" s="6" t="s">
        <v>21</v>
      </c>
      <c r="H100" s="5">
        <v>15223824</v>
      </c>
      <c r="I100" s="30">
        <v>2320891</v>
      </c>
      <c r="J100" s="7">
        <f t="shared" ref="J100:J106" si="10">I100/H100*100</f>
        <v>15</v>
      </c>
    </row>
    <row r="101" spans="1:10" ht="31.5" x14ac:dyDescent="0.25">
      <c r="A101" s="20">
        <v>904</v>
      </c>
      <c r="B101" s="20" t="s">
        <v>5</v>
      </c>
      <c r="C101" s="20" t="s">
        <v>15</v>
      </c>
      <c r="D101" s="23" t="s">
        <v>47</v>
      </c>
      <c r="E101" s="20">
        <v>119</v>
      </c>
      <c r="F101" s="20">
        <v>213</v>
      </c>
      <c r="G101" s="24" t="s">
        <v>24</v>
      </c>
      <c r="H101" s="5">
        <v>4597595</v>
      </c>
      <c r="I101" s="5">
        <v>699207</v>
      </c>
      <c r="J101" s="7">
        <f t="shared" si="10"/>
        <v>15</v>
      </c>
    </row>
    <row r="102" spans="1:10" ht="15.75" x14ac:dyDescent="0.25">
      <c r="A102" s="20">
        <v>904</v>
      </c>
      <c r="B102" s="20" t="s">
        <v>5</v>
      </c>
      <c r="C102" s="20" t="s">
        <v>15</v>
      </c>
      <c r="D102" s="23" t="s">
        <v>47</v>
      </c>
      <c r="E102" s="20" t="s">
        <v>7</v>
      </c>
      <c r="F102" s="20" t="s">
        <v>11</v>
      </c>
      <c r="G102" s="19" t="s">
        <v>25</v>
      </c>
      <c r="H102" s="5">
        <v>85200</v>
      </c>
      <c r="I102" s="5">
        <v>5000</v>
      </c>
      <c r="J102" s="7">
        <f t="shared" si="10"/>
        <v>6</v>
      </c>
    </row>
    <row r="103" spans="1:10" ht="15.75" x14ac:dyDescent="0.25">
      <c r="A103" s="20">
        <v>904</v>
      </c>
      <c r="B103" s="20" t="s">
        <v>5</v>
      </c>
      <c r="C103" s="20" t="s">
        <v>15</v>
      </c>
      <c r="D103" s="23" t="s">
        <v>47</v>
      </c>
      <c r="E103" s="20" t="s">
        <v>7</v>
      </c>
      <c r="F103" s="20" t="s">
        <v>8</v>
      </c>
      <c r="G103" s="19" t="s">
        <v>26</v>
      </c>
      <c r="H103" s="5">
        <v>56680</v>
      </c>
      <c r="I103" s="5">
        <v>10660</v>
      </c>
      <c r="J103" s="7">
        <f t="shared" si="10"/>
        <v>19</v>
      </c>
    </row>
    <row r="104" spans="1:10" ht="31.5" x14ac:dyDescent="0.25">
      <c r="A104" s="20">
        <v>904</v>
      </c>
      <c r="B104" s="20" t="s">
        <v>5</v>
      </c>
      <c r="C104" s="20" t="s">
        <v>15</v>
      </c>
      <c r="D104" s="23" t="s">
        <v>47</v>
      </c>
      <c r="E104" s="20" t="s">
        <v>7</v>
      </c>
      <c r="F104" s="20" t="s">
        <v>9</v>
      </c>
      <c r="G104" s="24" t="s">
        <v>27</v>
      </c>
      <c r="H104" s="5">
        <v>64000</v>
      </c>
      <c r="I104" s="5">
        <v>11800</v>
      </c>
      <c r="J104" s="7">
        <f t="shared" si="10"/>
        <v>18</v>
      </c>
    </row>
    <row r="105" spans="1:10" ht="15.75" x14ac:dyDescent="0.25">
      <c r="A105" s="20">
        <v>904</v>
      </c>
      <c r="B105" s="20" t="s">
        <v>5</v>
      </c>
      <c r="C105" s="20" t="s">
        <v>15</v>
      </c>
      <c r="D105" s="23" t="s">
        <v>47</v>
      </c>
      <c r="E105" s="20" t="s">
        <v>7</v>
      </c>
      <c r="F105" s="20">
        <v>226</v>
      </c>
      <c r="G105" s="19" t="s">
        <v>28</v>
      </c>
      <c r="H105" s="5">
        <v>6650</v>
      </c>
      <c r="I105" s="5">
        <v>6650</v>
      </c>
      <c r="J105" s="7">
        <f t="shared" si="10"/>
        <v>100</v>
      </c>
    </row>
    <row r="106" spans="1:10" ht="31.5" hidden="1" x14ac:dyDescent="0.25">
      <c r="A106" s="20">
        <v>904</v>
      </c>
      <c r="B106" s="20" t="s">
        <v>5</v>
      </c>
      <c r="C106" s="20" t="s">
        <v>15</v>
      </c>
      <c r="D106" s="23" t="s">
        <v>47</v>
      </c>
      <c r="E106" s="20" t="s">
        <v>7</v>
      </c>
      <c r="F106" s="20">
        <v>310</v>
      </c>
      <c r="G106" s="8" t="s">
        <v>32</v>
      </c>
      <c r="H106" s="5"/>
      <c r="I106" s="5"/>
      <c r="J106" s="7" t="e">
        <f t="shared" si="10"/>
        <v>#DIV/0!</v>
      </c>
    </row>
    <row r="107" spans="1:10" ht="15.75" x14ac:dyDescent="0.25">
      <c r="A107" s="20">
        <v>904</v>
      </c>
      <c r="B107" s="20" t="s">
        <v>5</v>
      </c>
      <c r="C107" s="20" t="s">
        <v>15</v>
      </c>
      <c r="D107" s="23" t="s">
        <v>47</v>
      </c>
      <c r="E107" s="20" t="s">
        <v>7</v>
      </c>
      <c r="F107" s="20">
        <v>227</v>
      </c>
      <c r="G107" s="19" t="s">
        <v>113</v>
      </c>
      <c r="H107" s="5">
        <v>3069</v>
      </c>
      <c r="I107" s="5">
        <v>3069</v>
      </c>
      <c r="J107" s="7">
        <f t="shared" ref="J107" si="11">I107/H107*100</f>
        <v>100</v>
      </c>
    </row>
    <row r="108" spans="1:10" ht="31.5" x14ac:dyDescent="0.25">
      <c r="A108" s="20">
        <v>904</v>
      </c>
      <c r="B108" s="20" t="s">
        <v>5</v>
      </c>
      <c r="C108" s="20" t="s">
        <v>15</v>
      </c>
      <c r="D108" s="23" t="s">
        <v>47</v>
      </c>
      <c r="E108" s="20" t="s">
        <v>7</v>
      </c>
      <c r="F108" s="20">
        <v>340</v>
      </c>
      <c r="G108" s="24" t="s">
        <v>60</v>
      </c>
      <c r="H108" s="5">
        <v>70775</v>
      </c>
      <c r="I108" s="5">
        <v>0</v>
      </c>
      <c r="J108" s="7">
        <v>0</v>
      </c>
    </row>
    <row r="109" spans="1:10" ht="31.5" x14ac:dyDescent="0.25">
      <c r="A109" s="20">
        <v>904</v>
      </c>
      <c r="B109" s="20" t="s">
        <v>5</v>
      </c>
      <c r="C109" s="20" t="s">
        <v>15</v>
      </c>
      <c r="D109" s="23" t="s">
        <v>47</v>
      </c>
      <c r="E109" s="20" t="s">
        <v>7</v>
      </c>
      <c r="F109" s="20">
        <v>340</v>
      </c>
      <c r="G109" s="24" t="s">
        <v>66</v>
      </c>
      <c r="H109" s="5">
        <v>549648</v>
      </c>
      <c r="I109" s="5">
        <v>0</v>
      </c>
      <c r="J109" s="7">
        <f t="shared" ref="J109:J113" si="12">I109/H109*100</f>
        <v>0</v>
      </c>
    </row>
    <row r="110" spans="1:10" ht="15.75" x14ac:dyDescent="0.25">
      <c r="A110" s="20">
        <v>904</v>
      </c>
      <c r="B110" s="20" t="s">
        <v>5</v>
      </c>
      <c r="C110" s="20" t="s">
        <v>15</v>
      </c>
      <c r="D110" s="23" t="s">
        <v>47</v>
      </c>
      <c r="E110" s="20">
        <v>851</v>
      </c>
      <c r="F110" s="20" t="s">
        <v>10</v>
      </c>
      <c r="G110" s="19" t="s">
        <v>29</v>
      </c>
      <c r="H110" s="5">
        <v>4980</v>
      </c>
      <c r="I110" s="5">
        <v>0</v>
      </c>
      <c r="J110" s="7">
        <f t="shared" si="12"/>
        <v>0</v>
      </c>
    </row>
    <row r="111" spans="1:10" ht="15.75" x14ac:dyDescent="0.25">
      <c r="A111" s="20">
        <v>904</v>
      </c>
      <c r="B111" s="20" t="s">
        <v>5</v>
      </c>
      <c r="C111" s="20" t="s">
        <v>15</v>
      </c>
      <c r="D111" s="23" t="s">
        <v>47</v>
      </c>
      <c r="E111" s="20">
        <v>852</v>
      </c>
      <c r="F111" s="20" t="s">
        <v>10</v>
      </c>
      <c r="G111" s="19" t="s">
        <v>29</v>
      </c>
      <c r="H111" s="5"/>
      <c r="I111" s="5"/>
      <c r="J111" s="7" t="e">
        <f t="shared" si="12"/>
        <v>#DIV/0!</v>
      </c>
    </row>
    <row r="112" spans="1:10" ht="15.75" x14ac:dyDescent="0.25">
      <c r="A112" s="20">
        <v>904</v>
      </c>
      <c r="B112" s="20" t="s">
        <v>5</v>
      </c>
      <c r="C112" s="20" t="s">
        <v>15</v>
      </c>
      <c r="D112" s="23" t="s">
        <v>47</v>
      </c>
      <c r="E112" s="20">
        <v>853</v>
      </c>
      <c r="F112" s="20" t="s">
        <v>10</v>
      </c>
      <c r="G112" s="19" t="s">
        <v>29</v>
      </c>
      <c r="H112" s="5"/>
      <c r="I112" s="5"/>
      <c r="J112" s="7" t="e">
        <f t="shared" si="12"/>
        <v>#DIV/0!</v>
      </c>
    </row>
    <row r="113" spans="1:10" ht="15.75" x14ac:dyDescent="0.25">
      <c r="A113" s="11" t="s">
        <v>12</v>
      </c>
      <c r="B113" s="25"/>
      <c r="C113" s="25"/>
      <c r="D113" s="25"/>
      <c r="E113" s="25"/>
      <c r="F113" s="25"/>
      <c r="G113" s="12"/>
      <c r="H113" s="12">
        <f>SUM(H100:H112)</f>
        <v>20662421</v>
      </c>
      <c r="I113" s="12">
        <f>SUM(I100:I112)</f>
        <v>3057277</v>
      </c>
      <c r="J113" s="12">
        <f t="shared" si="12"/>
        <v>15</v>
      </c>
    </row>
    <row r="114" spans="1:10" ht="15.75" x14ac:dyDescent="0.25">
      <c r="A114" s="64" t="s">
        <v>49</v>
      </c>
      <c r="B114" s="65"/>
      <c r="C114" s="65"/>
      <c r="D114" s="65"/>
      <c r="E114" s="65"/>
      <c r="F114" s="65"/>
      <c r="G114" s="65"/>
      <c r="H114" s="65"/>
      <c r="I114" s="65"/>
      <c r="J114" s="66"/>
    </row>
    <row r="115" spans="1:10" ht="15.75" x14ac:dyDescent="0.25">
      <c r="A115" s="20">
        <v>904</v>
      </c>
      <c r="B115" s="20" t="s">
        <v>5</v>
      </c>
      <c r="C115" s="20" t="s">
        <v>15</v>
      </c>
      <c r="D115" s="23" t="s">
        <v>35</v>
      </c>
      <c r="E115" s="20">
        <v>121</v>
      </c>
      <c r="F115" s="20">
        <v>211</v>
      </c>
      <c r="G115" s="6" t="s">
        <v>21</v>
      </c>
      <c r="H115" s="5">
        <v>3786944</v>
      </c>
      <c r="I115" s="5">
        <v>543649</v>
      </c>
      <c r="J115" s="7">
        <f>I115/H115*100</f>
        <v>14</v>
      </c>
    </row>
    <row r="116" spans="1:10" ht="31.5" x14ac:dyDescent="0.25">
      <c r="A116" s="20">
        <v>904</v>
      </c>
      <c r="B116" s="20" t="s">
        <v>5</v>
      </c>
      <c r="C116" s="20" t="s">
        <v>15</v>
      </c>
      <c r="D116" s="23" t="s">
        <v>35</v>
      </c>
      <c r="E116" s="20">
        <v>129</v>
      </c>
      <c r="F116" s="20">
        <v>213</v>
      </c>
      <c r="G116" s="24" t="s">
        <v>24</v>
      </c>
      <c r="H116" s="5">
        <v>1143657</v>
      </c>
      <c r="I116" s="5">
        <v>163734</v>
      </c>
      <c r="J116" s="7">
        <f>I116/H116*100</f>
        <v>14</v>
      </c>
    </row>
    <row r="117" spans="1:10" ht="15.75" x14ac:dyDescent="0.25">
      <c r="A117" s="20">
        <v>904</v>
      </c>
      <c r="B117" s="23" t="s">
        <v>13</v>
      </c>
      <c r="C117" s="20">
        <v>13</v>
      </c>
      <c r="D117" s="23" t="s">
        <v>125</v>
      </c>
      <c r="E117" s="20">
        <v>121</v>
      </c>
      <c r="F117" s="20">
        <v>211</v>
      </c>
      <c r="G117" s="6" t="s">
        <v>21</v>
      </c>
      <c r="H117" s="5"/>
      <c r="I117" s="5"/>
      <c r="J117" s="7" t="e">
        <f t="shared" ref="J117:J119" si="13">I117/H117*100</f>
        <v>#DIV/0!</v>
      </c>
    </row>
    <row r="118" spans="1:10" ht="31.5" x14ac:dyDescent="0.25">
      <c r="A118" s="20">
        <v>904</v>
      </c>
      <c r="B118" s="23" t="s">
        <v>13</v>
      </c>
      <c r="C118" s="20">
        <v>13</v>
      </c>
      <c r="D118" s="23" t="s">
        <v>125</v>
      </c>
      <c r="E118" s="20">
        <v>129</v>
      </c>
      <c r="F118" s="20">
        <v>213</v>
      </c>
      <c r="G118" s="24" t="s">
        <v>24</v>
      </c>
      <c r="H118" s="5"/>
      <c r="I118" s="5"/>
      <c r="J118" s="7" t="e">
        <f t="shared" si="13"/>
        <v>#DIV/0!</v>
      </c>
    </row>
    <row r="119" spans="1:10" ht="15.75" x14ac:dyDescent="0.25">
      <c r="A119" s="20">
        <v>904</v>
      </c>
      <c r="B119" s="20" t="s">
        <v>5</v>
      </c>
      <c r="C119" s="20" t="s">
        <v>15</v>
      </c>
      <c r="D119" s="23" t="s">
        <v>35</v>
      </c>
      <c r="E119" s="20">
        <v>112</v>
      </c>
      <c r="F119" s="20">
        <v>212</v>
      </c>
      <c r="G119" s="24" t="s">
        <v>23</v>
      </c>
      <c r="H119" s="5">
        <v>0</v>
      </c>
      <c r="I119" s="5">
        <v>0</v>
      </c>
      <c r="J119" s="7" t="e">
        <f t="shared" si="13"/>
        <v>#DIV/0!</v>
      </c>
    </row>
    <row r="120" spans="1:10" ht="15.75" x14ac:dyDescent="0.25">
      <c r="A120" s="20">
        <v>904</v>
      </c>
      <c r="B120" s="20" t="s">
        <v>5</v>
      </c>
      <c r="C120" s="20" t="s">
        <v>15</v>
      </c>
      <c r="D120" s="23" t="s">
        <v>35</v>
      </c>
      <c r="E120" s="20" t="s">
        <v>7</v>
      </c>
      <c r="F120" s="20" t="s">
        <v>11</v>
      </c>
      <c r="G120" s="19" t="s">
        <v>25</v>
      </c>
      <c r="H120" s="5">
        <v>39510</v>
      </c>
      <c r="I120" s="5">
        <v>2500</v>
      </c>
      <c r="J120" s="7">
        <f>I120/H120*100</f>
        <v>6</v>
      </c>
    </row>
    <row r="121" spans="1:10" ht="15.75" x14ac:dyDescent="0.25">
      <c r="A121" s="20">
        <v>904</v>
      </c>
      <c r="B121" s="20" t="s">
        <v>5</v>
      </c>
      <c r="C121" s="20" t="s">
        <v>15</v>
      </c>
      <c r="D121" s="23" t="s">
        <v>35</v>
      </c>
      <c r="E121" s="20" t="s">
        <v>7</v>
      </c>
      <c r="F121" s="20">
        <v>225</v>
      </c>
      <c r="G121" s="19" t="s">
        <v>28</v>
      </c>
      <c r="H121" s="5">
        <v>20000</v>
      </c>
      <c r="I121" s="5">
        <v>0</v>
      </c>
      <c r="J121" s="7">
        <f>I121/H121*100</f>
        <v>0</v>
      </c>
    </row>
    <row r="122" spans="1:10" ht="15.75" x14ac:dyDescent="0.25">
      <c r="A122" s="20">
        <v>904</v>
      </c>
      <c r="B122" s="20" t="s">
        <v>5</v>
      </c>
      <c r="C122" s="20" t="s">
        <v>15</v>
      </c>
      <c r="D122" s="23" t="s">
        <v>35</v>
      </c>
      <c r="E122" s="20" t="s">
        <v>7</v>
      </c>
      <c r="F122" s="20">
        <v>226</v>
      </c>
      <c r="G122" s="19" t="s">
        <v>28</v>
      </c>
      <c r="H122" s="5">
        <v>5000</v>
      </c>
      <c r="I122" s="5">
        <v>0</v>
      </c>
      <c r="J122" s="7">
        <f>I122/H122*100</f>
        <v>0</v>
      </c>
    </row>
    <row r="123" spans="1:10" ht="15.75" x14ac:dyDescent="0.25">
      <c r="A123" s="20">
        <v>904</v>
      </c>
      <c r="B123" s="20" t="s">
        <v>5</v>
      </c>
      <c r="C123" s="20" t="s">
        <v>15</v>
      </c>
      <c r="D123" s="23" t="s">
        <v>107</v>
      </c>
      <c r="E123" s="20">
        <v>831</v>
      </c>
      <c r="F123" s="20">
        <v>290</v>
      </c>
      <c r="G123" s="19" t="s">
        <v>29</v>
      </c>
      <c r="H123" s="5">
        <v>0</v>
      </c>
      <c r="I123" s="5">
        <v>0</v>
      </c>
      <c r="J123" s="7" t="e">
        <f>I123/H123*100</f>
        <v>#DIV/0!</v>
      </c>
    </row>
    <row r="124" spans="1:10" ht="15.75" x14ac:dyDescent="0.25">
      <c r="A124" s="20">
        <v>904</v>
      </c>
      <c r="B124" s="20" t="s">
        <v>5</v>
      </c>
      <c r="C124" s="20" t="s">
        <v>15</v>
      </c>
      <c r="D124" s="23" t="s">
        <v>35</v>
      </c>
      <c r="E124" s="20">
        <v>852</v>
      </c>
      <c r="F124" s="20">
        <v>290</v>
      </c>
      <c r="G124" s="19" t="s">
        <v>29</v>
      </c>
      <c r="H124" s="5">
        <v>0</v>
      </c>
      <c r="I124" s="5">
        <v>0</v>
      </c>
      <c r="J124" s="7" t="e">
        <f>I124/H124*100</f>
        <v>#DIV/0!</v>
      </c>
    </row>
    <row r="125" spans="1:10" ht="15.75" hidden="1" x14ac:dyDescent="0.25">
      <c r="A125" s="20">
        <v>904</v>
      </c>
      <c r="B125" s="20" t="s">
        <v>5</v>
      </c>
      <c r="C125" s="20" t="s">
        <v>15</v>
      </c>
      <c r="D125" s="23" t="s">
        <v>35</v>
      </c>
      <c r="E125" s="20">
        <v>853</v>
      </c>
      <c r="F125" s="20">
        <v>290</v>
      </c>
      <c r="G125" s="19" t="s">
        <v>29</v>
      </c>
      <c r="H125" s="5"/>
      <c r="I125" s="5"/>
      <c r="J125" s="7">
        <v>0</v>
      </c>
    </row>
    <row r="126" spans="1:10" ht="15.75" hidden="1" x14ac:dyDescent="0.25">
      <c r="A126" s="20">
        <v>904</v>
      </c>
      <c r="B126" s="20" t="s">
        <v>5</v>
      </c>
      <c r="C126" s="20" t="s">
        <v>15</v>
      </c>
      <c r="D126" s="23" t="s">
        <v>35</v>
      </c>
      <c r="E126" s="20" t="s">
        <v>7</v>
      </c>
      <c r="F126" s="20">
        <v>310</v>
      </c>
      <c r="G126" s="19" t="s">
        <v>72</v>
      </c>
      <c r="H126" s="5"/>
      <c r="I126" s="5"/>
      <c r="J126" s="7" t="e">
        <f t="shared" ref="J126:J131" si="14">I126/H126*100</f>
        <v>#DIV/0!</v>
      </c>
    </row>
    <row r="127" spans="1:10" ht="31.5" x14ac:dyDescent="0.25">
      <c r="A127" s="20">
        <v>904</v>
      </c>
      <c r="B127" s="20" t="s">
        <v>5</v>
      </c>
      <c r="C127" s="20" t="s">
        <v>15</v>
      </c>
      <c r="D127" s="23" t="s">
        <v>35</v>
      </c>
      <c r="E127" s="20" t="s">
        <v>7</v>
      </c>
      <c r="F127" s="20">
        <v>310</v>
      </c>
      <c r="G127" s="24" t="s">
        <v>32</v>
      </c>
      <c r="H127" s="5">
        <v>0</v>
      </c>
      <c r="I127" s="5">
        <v>0</v>
      </c>
      <c r="J127" s="7" t="e">
        <f t="shared" ref="J127" si="15">I127/H127*100</f>
        <v>#DIV/0!</v>
      </c>
    </row>
    <row r="128" spans="1:10" ht="15.75" x14ac:dyDescent="0.25">
      <c r="A128" s="5">
        <v>904</v>
      </c>
      <c r="B128" s="5">
        <v>11</v>
      </c>
      <c r="C128" s="23" t="s">
        <v>6</v>
      </c>
      <c r="D128" s="10" t="s">
        <v>85</v>
      </c>
      <c r="E128" s="5">
        <v>612</v>
      </c>
      <c r="F128" s="5">
        <v>226</v>
      </c>
      <c r="G128" s="6" t="s">
        <v>56</v>
      </c>
      <c r="H128" s="5">
        <v>200000</v>
      </c>
      <c r="I128" s="5"/>
      <c r="J128" s="7">
        <f>I128/H128*100</f>
        <v>0</v>
      </c>
    </row>
    <row r="129" spans="1:10" ht="31.5" x14ac:dyDescent="0.25">
      <c r="A129" s="20">
        <v>904</v>
      </c>
      <c r="B129" s="20" t="s">
        <v>5</v>
      </c>
      <c r="C129" s="20" t="s">
        <v>15</v>
      </c>
      <c r="D129" s="23" t="s">
        <v>35</v>
      </c>
      <c r="E129" s="20" t="s">
        <v>7</v>
      </c>
      <c r="F129" s="20">
        <v>340</v>
      </c>
      <c r="G129" s="24" t="s">
        <v>30</v>
      </c>
      <c r="H129" s="5">
        <v>0</v>
      </c>
      <c r="I129" s="5">
        <v>0</v>
      </c>
      <c r="J129" s="7" t="e">
        <f t="shared" si="14"/>
        <v>#DIV/0!</v>
      </c>
    </row>
    <row r="130" spans="1:10" ht="15.75" x14ac:dyDescent="0.25">
      <c r="A130" s="11" t="s">
        <v>12</v>
      </c>
      <c r="B130" s="25"/>
      <c r="C130" s="25"/>
      <c r="D130" s="25"/>
      <c r="E130" s="25"/>
      <c r="F130" s="25"/>
      <c r="G130" s="12"/>
      <c r="H130" s="12">
        <f>SUM(H115:H129)</f>
        <v>5195111</v>
      </c>
      <c r="I130" s="12">
        <f>SUM(I115:I129)</f>
        <v>709883</v>
      </c>
      <c r="J130" s="12">
        <f>I130/H130*100</f>
        <v>14</v>
      </c>
    </row>
    <row r="131" spans="1:10" ht="31.5" customHeight="1" x14ac:dyDescent="0.25">
      <c r="A131" s="20">
        <v>904</v>
      </c>
      <c r="B131" s="20">
        <v>10</v>
      </c>
      <c r="C131" s="20" t="s">
        <v>37</v>
      </c>
      <c r="D131" s="20" t="s">
        <v>38</v>
      </c>
      <c r="E131" s="20">
        <v>313</v>
      </c>
      <c r="F131" s="20">
        <v>262</v>
      </c>
      <c r="G131" s="26" t="s">
        <v>36</v>
      </c>
      <c r="H131" s="5">
        <v>25679011</v>
      </c>
      <c r="I131" s="5">
        <v>2962363</v>
      </c>
      <c r="J131" s="7">
        <f t="shared" si="14"/>
        <v>12</v>
      </c>
    </row>
    <row r="132" spans="1:10" ht="31.5" customHeight="1" x14ac:dyDescent="0.25">
      <c r="A132" s="20">
        <v>904</v>
      </c>
      <c r="B132" s="20">
        <v>10</v>
      </c>
      <c r="C132" s="20" t="s">
        <v>37</v>
      </c>
      <c r="D132" s="20">
        <v>410723020</v>
      </c>
      <c r="E132" s="20">
        <v>321</v>
      </c>
      <c r="F132" s="20">
        <v>262</v>
      </c>
      <c r="G132" s="26" t="s">
        <v>81</v>
      </c>
      <c r="H132" s="5">
        <v>731000</v>
      </c>
      <c r="I132" s="5">
        <v>53800</v>
      </c>
      <c r="J132" s="7">
        <f>I132/H132*100</f>
        <v>7</v>
      </c>
    </row>
    <row r="133" spans="1:10" ht="15.75" x14ac:dyDescent="0.25">
      <c r="A133" s="27" t="s">
        <v>12</v>
      </c>
      <c r="B133" s="27"/>
      <c r="C133" s="27"/>
      <c r="D133" s="27"/>
      <c r="E133" s="27"/>
      <c r="F133" s="27"/>
      <c r="G133" s="27"/>
      <c r="H133" s="27">
        <f>SUM(H131:H132)</f>
        <v>26410011</v>
      </c>
      <c r="I133" s="27">
        <f>SUM(I131:I132)</f>
        <v>3016163</v>
      </c>
      <c r="J133" s="27">
        <f>I133/H133*100</f>
        <v>11</v>
      </c>
    </row>
    <row r="136" spans="1:10" ht="35.25" customHeight="1" x14ac:dyDescent="0.25">
      <c r="A136" s="76"/>
      <c r="B136" s="76"/>
      <c r="C136" s="76"/>
      <c r="D136" s="76"/>
      <c r="E136" s="76"/>
      <c r="F136" s="76"/>
      <c r="G136" s="28"/>
      <c r="H136" s="75"/>
      <c r="I136" s="75"/>
    </row>
    <row r="138" spans="1:10" ht="15.75" x14ac:dyDescent="0.25">
      <c r="A138" s="75"/>
      <c r="B138" s="75"/>
      <c r="C138" s="75"/>
      <c r="D138" s="75"/>
      <c r="E138" s="75"/>
      <c r="F138" s="75"/>
      <c r="G138" s="28"/>
      <c r="H138" s="28"/>
    </row>
    <row r="140" spans="1:10" x14ac:dyDescent="0.25">
      <c r="A140" s="61"/>
      <c r="B140" s="61"/>
      <c r="C140" s="61"/>
    </row>
    <row r="141" spans="1:10" x14ac:dyDescent="0.25">
      <c r="A141" s="62"/>
      <c r="B141" s="62"/>
      <c r="C141" s="62"/>
    </row>
  </sheetData>
  <mergeCells count="15">
    <mergeCell ref="A140:C140"/>
    <mergeCell ref="A141:C141"/>
    <mergeCell ref="A2:J2"/>
    <mergeCell ref="A7:J7"/>
    <mergeCell ref="A3:J3"/>
    <mergeCell ref="A81:J81"/>
    <mergeCell ref="A5:F5"/>
    <mergeCell ref="A85:J85"/>
    <mergeCell ref="A29:J29"/>
    <mergeCell ref="A63:J63"/>
    <mergeCell ref="A138:F138"/>
    <mergeCell ref="A136:F136"/>
    <mergeCell ref="H136:I136"/>
    <mergeCell ref="A99:J99"/>
    <mergeCell ref="A114:J114"/>
  </mergeCells>
  <pageMargins left="0" right="0" top="0" bottom="0" header="0" footer="0"/>
  <pageSetup paperSize="9" scale="5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1"/>
  <sheetViews>
    <sheetView tabSelected="1" zoomScale="85" zoomScaleNormal="85" zoomScaleSheetLayoutView="100" workbookViewId="0">
      <selection activeCell="A138" sqref="A138:F138"/>
    </sheetView>
  </sheetViews>
  <sheetFormatPr defaultColWidth="9.140625" defaultRowHeight="15" x14ac:dyDescent="0.25"/>
  <cols>
    <col min="1" max="2" width="9.140625" style="1"/>
    <col min="3" max="3" width="11.28515625" style="1" customWidth="1"/>
    <col min="4" max="4" width="15.5703125" style="1" customWidth="1"/>
    <col min="5" max="6" width="9.140625" style="1"/>
    <col min="7" max="7" width="40.140625" style="1" customWidth="1"/>
    <col min="8" max="8" width="23.42578125" style="1" customWidth="1"/>
    <col min="9" max="9" width="19.42578125" style="1" customWidth="1"/>
    <col min="10" max="10" width="24.7109375" style="1" customWidth="1"/>
    <col min="11" max="11" width="9.85546875" style="1" hidden="1" customWidth="1"/>
    <col min="12" max="12" width="0.140625" style="1" customWidth="1"/>
    <col min="13" max="13" width="9.85546875" style="1" bestFit="1" customWidth="1"/>
    <col min="14" max="16384" width="9.140625" style="1"/>
  </cols>
  <sheetData>
    <row r="2" spans="1:12" ht="40.5" customHeight="1" x14ac:dyDescent="0.25">
      <c r="A2" s="63" t="s">
        <v>127</v>
      </c>
      <c r="B2" s="63"/>
      <c r="C2" s="63"/>
      <c r="D2" s="63"/>
      <c r="E2" s="63"/>
      <c r="F2" s="63"/>
      <c r="G2" s="63"/>
      <c r="H2" s="63"/>
      <c r="I2" s="63"/>
      <c r="J2" s="63"/>
    </row>
    <row r="3" spans="1:12" ht="27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2" s="3" customFormat="1" ht="46.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39</v>
      </c>
      <c r="F4" s="2" t="s">
        <v>4</v>
      </c>
      <c r="G4" s="2" t="s">
        <v>18</v>
      </c>
      <c r="H4" s="2" t="s">
        <v>20</v>
      </c>
      <c r="I4" s="2" t="s">
        <v>19</v>
      </c>
      <c r="J4" s="2" t="s">
        <v>22</v>
      </c>
    </row>
    <row r="5" spans="1:12" s="3" customFormat="1" ht="14.25" customHeight="1" x14ac:dyDescent="0.25">
      <c r="A5" s="69">
        <v>1</v>
      </c>
      <c r="B5" s="70"/>
      <c r="C5" s="70"/>
      <c r="D5" s="70"/>
      <c r="E5" s="70"/>
      <c r="F5" s="71"/>
      <c r="G5" s="4">
        <v>2</v>
      </c>
      <c r="H5" s="4">
        <v>3</v>
      </c>
      <c r="I5" s="29">
        <v>4</v>
      </c>
      <c r="J5" s="4">
        <v>5</v>
      </c>
    </row>
    <row r="6" spans="1:12" s="3" customFormat="1" ht="21.75" customHeight="1" x14ac:dyDescent="0.25">
      <c r="A6" s="4"/>
      <c r="B6" s="4"/>
      <c r="C6" s="4"/>
      <c r="D6" s="4"/>
      <c r="E6" s="4"/>
      <c r="F6" s="4"/>
      <c r="G6" s="4" t="s">
        <v>34</v>
      </c>
      <c r="H6" s="4">
        <f ca="1">SUM(H28+H62+H80+H84+H98+H113+H130+H133)</f>
        <v>1166728804</v>
      </c>
      <c r="I6" s="29">
        <f>I28+I62+I80+I84+I98+I113+I130+I133</f>
        <v>643661914</v>
      </c>
      <c r="J6" s="4">
        <f ca="1">I6/H6*100</f>
        <v>9</v>
      </c>
    </row>
    <row r="7" spans="1:12" ht="15.75" x14ac:dyDescent="0.25">
      <c r="A7" s="64" t="s">
        <v>52</v>
      </c>
      <c r="B7" s="65"/>
      <c r="C7" s="65"/>
      <c r="D7" s="65"/>
      <c r="E7" s="65"/>
      <c r="F7" s="65"/>
      <c r="G7" s="65"/>
      <c r="H7" s="65"/>
      <c r="I7" s="65"/>
      <c r="J7" s="66"/>
    </row>
    <row r="8" spans="1:12" ht="18.75" customHeight="1" x14ac:dyDescent="0.25">
      <c r="A8" s="5">
        <v>904</v>
      </c>
      <c r="B8" s="5" t="s">
        <v>5</v>
      </c>
      <c r="C8" s="5" t="s">
        <v>13</v>
      </c>
      <c r="D8" s="5" t="s">
        <v>105</v>
      </c>
      <c r="E8" s="5">
        <v>611</v>
      </c>
      <c r="F8" s="5" t="s">
        <v>42</v>
      </c>
      <c r="G8" s="6" t="s">
        <v>61</v>
      </c>
      <c r="H8" s="34">
        <v>154833070</v>
      </c>
      <c r="I8" s="5">
        <v>101644823</v>
      </c>
      <c r="J8" s="7">
        <f>I8/H8*100</f>
        <v>66</v>
      </c>
    </row>
    <row r="9" spans="1:12" ht="18.75" customHeight="1" x14ac:dyDescent="0.25">
      <c r="A9" s="5">
        <v>904</v>
      </c>
      <c r="B9" s="5" t="s">
        <v>5</v>
      </c>
      <c r="C9" s="5" t="s">
        <v>13</v>
      </c>
      <c r="D9" s="5" t="s">
        <v>115</v>
      </c>
      <c r="E9" s="5">
        <v>612</v>
      </c>
      <c r="F9" s="5" t="s">
        <v>42</v>
      </c>
      <c r="G9" s="6" t="s">
        <v>61</v>
      </c>
      <c r="H9" s="34">
        <v>89021</v>
      </c>
      <c r="I9" s="5">
        <v>89021</v>
      </c>
      <c r="J9" s="7">
        <f>I9/H9*100</f>
        <v>100</v>
      </c>
    </row>
    <row r="10" spans="1:12" ht="18.75" customHeight="1" x14ac:dyDescent="0.25">
      <c r="A10" s="5">
        <v>904</v>
      </c>
      <c r="B10" s="5" t="s">
        <v>5</v>
      </c>
      <c r="C10" s="5" t="s">
        <v>13</v>
      </c>
      <c r="D10" s="5" t="s">
        <v>104</v>
      </c>
      <c r="E10" s="5">
        <v>612</v>
      </c>
      <c r="F10" s="5" t="s">
        <v>41</v>
      </c>
      <c r="G10" s="6" t="s">
        <v>62</v>
      </c>
      <c r="H10" s="34">
        <v>1674000</v>
      </c>
      <c r="I10" s="5">
        <v>1009994</v>
      </c>
      <c r="J10" s="7">
        <f>I10/H10*100</f>
        <v>60</v>
      </c>
      <c r="K10" s="1">
        <v>590</v>
      </c>
      <c r="L10" s="1" t="e">
        <f>#REF!+#REF!+#REF!+H12+H13+H14+H15+H16+H21+H22+H23</f>
        <v>#REF!</v>
      </c>
    </row>
    <row r="11" spans="1:12" ht="29.25" customHeight="1" x14ac:dyDescent="0.25">
      <c r="A11" s="5">
        <v>904</v>
      </c>
      <c r="B11" s="5" t="s">
        <v>5</v>
      </c>
      <c r="C11" s="5" t="s">
        <v>13</v>
      </c>
      <c r="D11" s="5" t="s">
        <v>105</v>
      </c>
      <c r="E11" s="5">
        <v>611</v>
      </c>
      <c r="F11" s="5" t="s">
        <v>43</v>
      </c>
      <c r="G11" s="8" t="s">
        <v>63</v>
      </c>
      <c r="H11" s="34">
        <v>46759587</v>
      </c>
      <c r="I11" s="5">
        <v>29943554</v>
      </c>
      <c r="J11" s="7">
        <f>I11/H11*100</f>
        <v>64</v>
      </c>
      <c r="K11" s="1">
        <v>320</v>
      </c>
      <c r="L11" s="1">
        <f>H8+H11+H18</f>
        <v>212305472</v>
      </c>
    </row>
    <row r="12" spans="1:12" ht="25.5" customHeight="1" x14ac:dyDescent="0.25">
      <c r="A12" s="5">
        <v>904</v>
      </c>
      <c r="B12" s="5" t="s">
        <v>5</v>
      </c>
      <c r="C12" s="5" t="s">
        <v>13</v>
      </c>
      <c r="D12" s="5" t="s">
        <v>14</v>
      </c>
      <c r="E12" s="5">
        <v>611</v>
      </c>
      <c r="F12" s="5" t="s">
        <v>41</v>
      </c>
      <c r="G12" s="6" t="s">
        <v>59</v>
      </c>
      <c r="H12" s="34">
        <v>412728</v>
      </c>
      <c r="I12" s="5">
        <v>99723</v>
      </c>
      <c r="J12" s="7">
        <f t="shared" ref="J12:J27" si="0">I12/H12*100</f>
        <v>24</v>
      </c>
    </row>
    <row r="13" spans="1:12" ht="18" customHeight="1" x14ac:dyDescent="0.25">
      <c r="A13" s="5">
        <v>904</v>
      </c>
      <c r="B13" s="5" t="s">
        <v>5</v>
      </c>
      <c r="C13" s="5" t="s">
        <v>13</v>
      </c>
      <c r="D13" s="5" t="s">
        <v>14</v>
      </c>
      <c r="E13" s="5">
        <v>611</v>
      </c>
      <c r="F13" s="9" t="s">
        <v>40</v>
      </c>
      <c r="G13" s="6" t="s">
        <v>54</v>
      </c>
      <c r="H13" s="34">
        <v>37566397</v>
      </c>
      <c r="I13" s="5">
        <v>22779657</v>
      </c>
      <c r="J13" s="7">
        <f t="shared" si="0"/>
        <v>61</v>
      </c>
    </row>
    <row r="14" spans="1:12" ht="30.75" customHeight="1" x14ac:dyDescent="0.25">
      <c r="A14" s="5">
        <v>904</v>
      </c>
      <c r="B14" s="5" t="s">
        <v>5</v>
      </c>
      <c r="C14" s="5" t="s">
        <v>13</v>
      </c>
      <c r="D14" s="5" t="s">
        <v>14</v>
      </c>
      <c r="E14" s="5">
        <v>611</v>
      </c>
      <c r="F14" s="5" t="s">
        <v>41</v>
      </c>
      <c r="G14" s="8" t="s">
        <v>55</v>
      </c>
      <c r="H14" s="34">
        <v>4807439</v>
      </c>
      <c r="I14" s="5">
        <v>2653970</v>
      </c>
      <c r="J14" s="7">
        <f t="shared" si="0"/>
        <v>55</v>
      </c>
    </row>
    <row r="15" spans="1:12" ht="19.5" customHeight="1" x14ac:dyDescent="0.25">
      <c r="A15" s="5">
        <v>904</v>
      </c>
      <c r="B15" s="5" t="s">
        <v>5</v>
      </c>
      <c r="C15" s="5" t="s">
        <v>13</v>
      </c>
      <c r="D15" s="5" t="s">
        <v>14</v>
      </c>
      <c r="E15" s="5">
        <v>611</v>
      </c>
      <c r="F15" s="5" t="s">
        <v>41</v>
      </c>
      <c r="G15" s="6" t="s">
        <v>56</v>
      </c>
      <c r="H15" s="34">
        <v>2969842</v>
      </c>
      <c r="I15" s="5">
        <v>1201948</v>
      </c>
      <c r="J15" s="7">
        <f t="shared" si="0"/>
        <v>40</v>
      </c>
    </row>
    <row r="16" spans="1:12" ht="22.5" customHeight="1" x14ac:dyDescent="0.25">
      <c r="A16" s="5">
        <v>904</v>
      </c>
      <c r="B16" s="5" t="s">
        <v>5</v>
      </c>
      <c r="C16" s="5" t="s">
        <v>13</v>
      </c>
      <c r="D16" s="5" t="s">
        <v>14</v>
      </c>
      <c r="E16" s="5">
        <v>611</v>
      </c>
      <c r="F16" s="5" t="s">
        <v>41</v>
      </c>
      <c r="G16" s="6" t="s">
        <v>64</v>
      </c>
      <c r="H16" s="34">
        <v>4525853</v>
      </c>
      <c r="I16" s="5">
        <v>4340361</v>
      </c>
      <c r="J16" s="7">
        <f t="shared" si="0"/>
        <v>96</v>
      </c>
    </row>
    <row r="17" spans="1:10" ht="22.5" customHeight="1" x14ac:dyDescent="0.25">
      <c r="A17" s="5">
        <v>904</v>
      </c>
      <c r="B17" s="5" t="s">
        <v>5</v>
      </c>
      <c r="C17" s="5" t="s">
        <v>13</v>
      </c>
      <c r="D17" s="5" t="s">
        <v>116</v>
      </c>
      <c r="E17" s="5">
        <v>612</v>
      </c>
      <c r="F17" s="5" t="s">
        <v>41</v>
      </c>
      <c r="G17" s="6" t="s">
        <v>64</v>
      </c>
      <c r="H17" s="5"/>
      <c r="I17" s="5"/>
      <c r="J17" s="7" t="e">
        <f t="shared" si="0"/>
        <v>#DIV/0!</v>
      </c>
    </row>
    <row r="18" spans="1:10" ht="30.75" customHeight="1" x14ac:dyDescent="0.25">
      <c r="A18" s="5" t="s">
        <v>31</v>
      </c>
      <c r="B18" s="5" t="s">
        <v>5</v>
      </c>
      <c r="C18" s="5" t="s">
        <v>13</v>
      </c>
      <c r="D18" s="5" t="s">
        <v>105</v>
      </c>
      <c r="E18" s="5">
        <v>611</v>
      </c>
      <c r="F18" s="5" t="s">
        <v>41</v>
      </c>
      <c r="G18" s="8" t="s">
        <v>60</v>
      </c>
      <c r="H18" s="5">
        <v>10712815</v>
      </c>
      <c r="I18" s="5">
        <v>2478332</v>
      </c>
      <c r="J18" s="7">
        <f t="shared" si="0"/>
        <v>23</v>
      </c>
    </row>
    <row r="19" spans="1:10" ht="30.75" hidden="1" customHeight="1" x14ac:dyDescent="0.25">
      <c r="A19" s="5">
        <v>904</v>
      </c>
      <c r="B19" s="5" t="s">
        <v>5</v>
      </c>
      <c r="C19" s="5" t="s">
        <v>13</v>
      </c>
      <c r="D19" s="5" t="s">
        <v>14</v>
      </c>
      <c r="E19" s="5">
        <v>611</v>
      </c>
      <c r="F19" s="5" t="s">
        <v>41</v>
      </c>
      <c r="G19" s="8" t="s">
        <v>60</v>
      </c>
      <c r="H19" s="30"/>
      <c r="I19" s="5"/>
      <c r="J19" s="7" t="e">
        <f t="shared" si="0"/>
        <v>#DIV/0!</v>
      </c>
    </row>
    <row r="20" spans="1:10" ht="33" hidden="1" customHeight="1" x14ac:dyDescent="0.25">
      <c r="A20" s="5">
        <v>904</v>
      </c>
      <c r="B20" s="5" t="s">
        <v>5</v>
      </c>
      <c r="C20" s="5" t="s">
        <v>13</v>
      </c>
      <c r="D20" s="5" t="s">
        <v>14</v>
      </c>
      <c r="E20" s="5">
        <v>611</v>
      </c>
      <c r="F20" s="5" t="s">
        <v>41</v>
      </c>
      <c r="G20" s="8" t="s">
        <v>60</v>
      </c>
      <c r="H20" s="5"/>
      <c r="I20" s="5"/>
      <c r="J20" s="7" t="e">
        <f t="shared" si="0"/>
        <v>#DIV/0!</v>
      </c>
    </row>
    <row r="21" spans="1:10" ht="33" customHeight="1" x14ac:dyDescent="0.25">
      <c r="A21" s="5">
        <v>904</v>
      </c>
      <c r="B21" s="5" t="s">
        <v>5</v>
      </c>
      <c r="C21" s="5" t="s">
        <v>13</v>
      </c>
      <c r="D21" s="5" t="s">
        <v>14</v>
      </c>
      <c r="E21" s="5">
        <v>611</v>
      </c>
      <c r="F21" s="5" t="s">
        <v>41</v>
      </c>
      <c r="G21" s="8" t="s">
        <v>60</v>
      </c>
      <c r="H21" s="5">
        <v>605308</v>
      </c>
      <c r="I21" s="5">
        <v>604768</v>
      </c>
      <c r="J21" s="7">
        <f>I21/H21*100</f>
        <v>100</v>
      </c>
    </row>
    <row r="22" spans="1:10" ht="34.5" customHeight="1" x14ac:dyDescent="0.25">
      <c r="A22" s="5">
        <v>904</v>
      </c>
      <c r="B22" s="5" t="s">
        <v>5</v>
      </c>
      <c r="C22" s="5" t="s">
        <v>13</v>
      </c>
      <c r="D22" s="5" t="s">
        <v>14</v>
      </c>
      <c r="E22" s="5">
        <v>611</v>
      </c>
      <c r="F22" s="5" t="s">
        <v>41</v>
      </c>
      <c r="G22" s="8" t="s">
        <v>103</v>
      </c>
      <c r="H22" s="34">
        <v>1887436</v>
      </c>
      <c r="I22" s="5">
        <v>937882</v>
      </c>
      <c r="J22" s="7">
        <f>I22/H22*100</f>
        <v>50</v>
      </c>
    </row>
    <row r="23" spans="1:10" ht="47.25" customHeight="1" x14ac:dyDescent="0.25">
      <c r="A23" s="5">
        <v>904</v>
      </c>
      <c r="B23" s="5" t="s">
        <v>5</v>
      </c>
      <c r="C23" s="5" t="s">
        <v>13</v>
      </c>
      <c r="D23" s="5" t="s">
        <v>14</v>
      </c>
      <c r="E23" s="5">
        <v>611</v>
      </c>
      <c r="F23" s="5" t="s">
        <v>41</v>
      </c>
      <c r="G23" s="8" t="s">
        <v>67</v>
      </c>
      <c r="H23" s="34">
        <v>753424</v>
      </c>
      <c r="I23" s="5">
        <v>308664</v>
      </c>
      <c r="J23" s="7">
        <f t="shared" si="0"/>
        <v>41</v>
      </c>
    </row>
    <row r="24" spans="1:10" ht="47.25" hidden="1" customHeight="1" x14ac:dyDescent="0.25">
      <c r="A24" s="5">
        <v>904</v>
      </c>
      <c r="B24" s="5" t="s">
        <v>5</v>
      </c>
      <c r="C24" s="5" t="s">
        <v>13</v>
      </c>
      <c r="D24" s="5" t="s">
        <v>87</v>
      </c>
      <c r="E24" s="5">
        <v>611</v>
      </c>
      <c r="F24" s="5" t="s">
        <v>41</v>
      </c>
      <c r="G24" s="8" t="s">
        <v>89</v>
      </c>
      <c r="H24" s="34"/>
      <c r="I24" s="5"/>
      <c r="J24" s="7" t="e">
        <f t="shared" si="0"/>
        <v>#DIV/0!</v>
      </c>
    </row>
    <row r="25" spans="1:10" ht="47.25" hidden="1" customHeight="1" x14ac:dyDescent="0.25">
      <c r="A25" s="5">
        <v>904</v>
      </c>
      <c r="B25" s="5" t="s">
        <v>5</v>
      </c>
      <c r="C25" s="5" t="s">
        <v>13</v>
      </c>
      <c r="D25" s="5" t="s">
        <v>88</v>
      </c>
      <c r="E25" s="5">
        <v>611</v>
      </c>
      <c r="F25" s="5" t="s">
        <v>41</v>
      </c>
      <c r="G25" s="8" t="s">
        <v>90</v>
      </c>
      <c r="H25" s="34"/>
      <c r="I25" s="5"/>
      <c r="J25" s="7" t="e">
        <f t="shared" si="0"/>
        <v>#DIV/0!</v>
      </c>
    </row>
    <row r="26" spans="1:10" ht="47.25" hidden="1" customHeight="1" x14ac:dyDescent="0.25">
      <c r="A26" s="5">
        <v>904</v>
      </c>
      <c r="B26" s="5" t="s">
        <v>5</v>
      </c>
      <c r="C26" s="5" t="s">
        <v>13</v>
      </c>
      <c r="D26" s="5" t="s">
        <v>91</v>
      </c>
      <c r="E26" s="5">
        <v>611</v>
      </c>
      <c r="F26" s="5" t="s">
        <v>41</v>
      </c>
      <c r="G26" s="8" t="s">
        <v>92</v>
      </c>
      <c r="H26" s="34"/>
      <c r="I26" s="5"/>
      <c r="J26" s="7" t="e">
        <f t="shared" si="0"/>
        <v>#DIV/0!</v>
      </c>
    </row>
    <row r="27" spans="1:10" ht="47.25" customHeight="1" x14ac:dyDescent="0.25">
      <c r="A27" s="5">
        <v>904</v>
      </c>
      <c r="B27" s="5" t="s">
        <v>5</v>
      </c>
      <c r="C27" s="5" t="s">
        <v>13</v>
      </c>
      <c r="D27" s="5" t="s">
        <v>108</v>
      </c>
      <c r="E27" s="5">
        <v>464</v>
      </c>
      <c r="F27" s="5">
        <v>530</v>
      </c>
      <c r="G27" s="8" t="s">
        <v>109</v>
      </c>
      <c r="H27" s="34">
        <v>48790000</v>
      </c>
      <c r="I27" s="34">
        <v>0</v>
      </c>
      <c r="J27" s="7">
        <f t="shared" si="0"/>
        <v>0</v>
      </c>
    </row>
    <row r="28" spans="1:10" ht="15.75" x14ac:dyDescent="0.25">
      <c r="A28" s="11" t="s">
        <v>12</v>
      </c>
      <c r="B28" s="12"/>
      <c r="C28" s="12"/>
      <c r="D28" s="12"/>
      <c r="E28" s="12"/>
      <c r="F28" s="12"/>
      <c r="G28" s="12"/>
      <c r="H28" s="12">
        <f>SUM(H8:H27)</f>
        <v>316386920</v>
      </c>
      <c r="I28" s="12">
        <f>SUM(I8:I27)</f>
        <v>168092697</v>
      </c>
      <c r="J28" s="12">
        <f>I28/H28*100</f>
        <v>53</v>
      </c>
    </row>
    <row r="29" spans="1:10" s="3" customFormat="1" ht="23.25" customHeight="1" x14ac:dyDescent="0.25">
      <c r="A29" s="72" t="s">
        <v>51</v>
      </c>
      <c r="B29" s="73"/>
      <c r="C29" s="73"/>
      <c r="D29" s="73"/>
      <c r="E29" s="73"/>
      <c r="F29" s="73"/>
      <c r="G29" s="73"/>
      <c r="H29" s="73"/>
      <c r="I29" s="73"/>
      <c r="J29" s="74"/>
    </row>
    <row r="30" spans="1:10" s="14" customFormat="1" ht="23.25" customHeight="1" x14ac:dyDescent="0.25">
      <c r="A30" s="13">
        <v>904</v>
      </c>
      <c r="B30" s="13" t="s">
        <v>5</v>
      </c>
      <c r="C30" s="13" t="s">
        <v>6</v>
      </c>
      <c r="D30" s="13" t="s">
        <v>118</v>
      </c>
      <c r="E30" s="13">
        <v>611</v>
      </c>
      <c r="F30" s="13" t="s">
        <v>42</v>
      </c>
      <c r="G30" s="6" t="s">
        <v>61</v>
      </c>
      <c r="H30" s="13">
        <v>357646303</v>
      </c>
      <c r="I30" s="31">
        <v>257386196</v>
      </c>
      <c r="J30" s="7">
        <f>I30/H30*100</f>
        <v>72</v>
      </c>
    </row>
    <row r="31" spans="1:10" s="14" customFormat="1" ht="23.25" customHeight="1" x14ac:dyDescent="0.25">
      <c r="A31" s="13">
        <v>904</v>
      </c>
      <c r="B31" s="13" t="s">
        <v>5</v>
      </c>
      <c r="C31" s="13" t="s">
        <v>6</v>
      </c>
      <c r="D31" s="13" t="s">
        <v>117</v>
      </c>
      <c r="E31" s="13">
        <v>612</v>
      </c>
      <c r="F31" s="13" t="s">
        <v>42</v>
      </c>
      <c r="G31" s="6" t="s">
        <v>61</v>
      </c>
      <c r="H31" s="13">
        <v>247716</v>
      </c>
      <c r="I31" s="31">
        <v>247716</v>
      </c>
      <c r="J31" s="7">
        <f>I31/H31*100</f>
        <v>100</v>
      </c>
    </row>
    <row r="32" spans="1:10" ht="24" customHeight="1" x14ac:dyDescent="0.25">
      <c r="A32" s="5">
        <v>904</v>
      </c>
      <c r="B32" s="5" t="s">
        <v>5</v>
      </c>
      <c r="C32" s="5" t="s">
        <v>6</v>
      </c>
      <c r="D32" s="10" t="s">
        <v>119</v>
      </c>
      <c r="E32" s="5">
        <v>612</v>
      </c>
      <c r="F32" s="5" t="s">
        <v>41</v>
      </c>
      <c r="G32" s="6" t="s">
        <v>62</v>
      </c>
      <c r="H32" s="5">
        <v>5049000</v>
      </c>
      <c r="I32" s="5">
        <v>3114925</v>
      </c>
      <c r="J32" s="7">
        <f>I32/H32*100</f>
        <v>62</v>
      </c>
    </row>
    <row r="33" spans="1:12" ht="33" customHeight="1" x14ac:dyDescent="0.25">
      <c r="A33" s="5" t="s">
        <v>31</v>
      </c>
      <c r="B33" s="5" t="s">
        <v>5</v>
      </c>
      <c r="C33" s="5" t="s">
        <v>6</v>
      </c>
      <c r="D33" s="5" t="s">
        <v>118</v>
      </c>
      <c r="E33" s="5">
        <v>611</v>
      </c>
      <c r="F33" s="5" t="s">
        <v>43</v>
      </c>
      <c r="G33" s="8" t="s">
        <v>63</v>
      </c>
      <c r="H33" s="13">
        <v>108009173</v>
      </c>
      <c r="I33" s="31">
        <v>76089114</v>
      </c>
      <c r="J33" s="7">
        <f>I33/H33*100</f>
        <v>70</v>
      </c>
      <c r="L33" s="1">
        <f>H30+H33</f>
        <v>465655476</v>
      </c>
    </row>
    <row r="34" spans="1:12" ht="33" hidden="1" customHeight="1" x14ac:dyDescent="0.25">
      <c r="A34" s="5">
        <v>904</v>
      </c>
      <c r="B34" s="5" t="s">
        <v>5</v>
      </c>
      <c r="C34" s="5" t="s">
        <v>6</v>
      </c>
      <c r="D34" s="5" t="s">
        <v>33</v>
      </c>
      <c r="E34" s="5">
        <v>611</v>
      </c>
      <c r="F34" s="5" t="s">
        <v>41</v>
      </c>
      <c r="G34" s="8" t="s">
        <v>62</v>
      </c>
      <c r="H34" s="5"/>
      <c r="I34" s="5"/>
      <c r="J34" s="7"/>
    </row>
    <row r="35" spans="1:12" ht="20.25" customHeight="1" x14ac:dyDescent="0.25">
      <c r="A35" s="5">
        <v>904</v>
      </c>
      <c r="B35" s="5" t="s">
        <v>5</v>
      </c>
      <c r="C35" s="5" t="s">
        <v>6</v>
      </c>
      <c r="D35" s="5" t="s">
        <v>33</v>
      </c>
      <c r="E35" s="5">
        <v>611</v>
      </c>
      <c r="F35" s="5" t="s">
        <v>41</v>
      </c>
      <c r="G35" s="6" t="s">
        <v>59</v>
      </c>
      <c r="H35" s="5">
        <v>554710</v>
      </c>
      <c r="I35" s="5">
        <v>210749</v>
      </c>
      <c r="J35" s="7">
        <f t="shared" ref="J35:J62" si="1">I35/H35*100</f>
        <v>38</v>
      </c>
      <c r="L35" s="1">
        <f>H35+H36+H37+H41+H42+H45+H54+H55</f>
        <v>106476060</v>
      </c>
    </row>
    <row r="36" spans="1:12" ht="16.5" customHeight="1" x14ac:dyDescent="0.25">
      <c r="A36" s="5">
        <v>904</v>
      </c>
      <c r="B36" s="5" t="s">
        <v>5</v>
      </c>
      <c r="C36" s="5" t="s">
        <v>6</v>
      </c>
      <c r="D36" s="5" t="s">
        <v>33</v>
      </c>
      <c r="E36" s="5">
        <v>611</v>
      </c>
      <c r="F36" s="5" t="s">
        <v>40</v>
      </c>
      <c r="G36" s="6" t="s">
        <v>54</v>
      </c>
      <c r="H36" s="5">
        <v>58035399</v>
      </c>
      <c r="I36" s="5">
        <v>34448108</v>
      </c>
      <c r="J36" s="7">
        <f t="shared" si="1"/>
        <v>59</v>
      </c>
    </row>
    <row r="37" spans="1:12" ht="29.25" customHeight="1" x14ac:dyDescent="0.25">
      <c r="A37" s="5">
        <v>904</v>
      </c>
      <c r="B37" s="5" t="s">
        <v>5</v>
      </c>
      <c r="C37" s="5" t="s">
        <v>6</v>
      </c>
      <c r="D37" s="5" t="s">
        <v>33</v>
      </c>
      <c r="E37" s="5">
        <v>611</v>
      </c>
      <c r="F37" s="5" t="s">
        <v>41</v>
      </c>
      <c r="G37" s="8" t="s">
        <v>55</v>
      </c>
      <c r="H37" s="5">
        <v>6816453</v>
      </c>
      <c r="I37" s="5">
        <v>3132398</v>
      </c>
      <c r="J37" s="7">
        <f t="shared" si="1"/>
        <v>46</v>
      </c>
    </row>
    <row r="38" spans="1:12" ht="29.25" customHeight="1" x14ac:dyDescent="0.25">
      <c r="A38" s="5">
        <v>904</v>
      </c>
      <c r="B38" s="5" t="s">
        <v>5</v>
      </c>
      <c r="C38" s="5" t="s">
        <v>6</v>
      </c>
      <c r="D38" s="5" t="s">
        <v>33</v>
      </c>
      <c r="E38" s="5">
        <v>611</v>
      </c>
      <c r="F38" s="5" t="s">
        <v>41</v>
      </c>
      <c r="G38" s="8" t="s">
        <v>111</v>
      </c>
      <c r="H38" s="5">
        <v>91717</v>
      </c>
      <c r="I38" s="5">
        <v>80896</v>
      </c>
      <c r="J38" s="7">
        <f t="shared" si="1"/>
        <v>88</v>
      </c>
    </row>
    <row r="39" spans="1:12" ht="29.25" hidden="1" customHeight="1" x14ac:dyDescent="0.25">
      <c r="A39" s="5">
        <v>904</v>
      </c>
      <c r="B39" s="5" t="s">
        <v>5</v>
      </c>
      <c r="C39" s="5" t="s">
        <v>6</v>
      </c>
      <c r="D39" s="5" t="s">
        <v>106</v>
      </c>
      <c r="E39" s="5">
        <v>612</v>
      </c>
      <c r="F39" s="5" t="s">
        <v>41</v>
      </c>
      <c r="G39" s="8" t="s">
        <v>110</v>
      </c>
      <c r="H39" s="5">
        <v>0</v>
      </c>
      <c r="I39" s="5">
        <v>0</v>
      </c>
      <c r="J39" s="7">
        <v>0</v>
      </c>
    </row>
    <row r="40" spans="1:12" ht="29.25" customHeight="1" x14ac:dyDescent="0.25">
      <c r="A40" s="5">
        <v>904</v>
      </c>
      <c r="B40" s="5" t="s">
        <v>5</v>
      </c>
      <c r="C40" s="5" t="s">
        <v>6</v>
      </c>
      <c r="D40" s="5" t="s">
        <v>33</v>
      </c>
      <c r="E40" s="5">
        <v>611</v>
      </c>
      <c r="F40" s="5" t="s">
        <v>41</v>
      </c>
      <c r="G40" s="8" t="str">
        <f>G39</f>
        <v>Работы, услуги по содержанию имущества (226)</v>
      </c>
      <c r="H40" s="5">
        <v>4034018</v>
      </c>
      <c r="I40" s="5">
        <v>2616365</v>
      </c>
      <c r="J40" s="7">
        <f t="shared" ref="J40" si="2">I40/H40*100</f>
        <v>65</v>
      </c>
    </row>
    <row r="41" spans="1:12" ht="22.5" hidden="1" customHeight="1" x14ac:dyDescent="0.25">
      <c r="A41" s="5">
        <v>904</v>
      </c>
      <c r="B41" s="5" t="s">
        <v>5</v>
      </c>
      <c r="C41" s="5" t="s">
        <v>6</v>
      </c>
      <c r="D41" s="5" t="s">
        <v>33</v>
      </c>
      <c r="E41" s="5">
        <v>611</v>
      </c>
      <c r="F41" s="5" t="s">
        <v>41</v>
      </c>
      <c r="G41" s="6" t="s">
        <v>56</v>
      </c>
      <c r="H41" s="5">
        <v>0</v>
      </c>
      <c r="I41" s="34">
        <v>0</v>
      </c>
      <c r="J41" s="7" t="e">
        <f t="shared" si="1"/>
        <v>#DIV/0!</v>
      </c>
    </row>
    <row r="42" spans="1:12" ht="20.25" customHeight="1" x14ac:dyDescent="0.25">
      <c r="A42" s="5">
        <v>904</v>
      </c>
      <c r="B42" s="5" t="s">
        <v>5</v>
      </c>
      <c r="C42" s="5" t="s">
        <v>6</v>
      </c>
      <c r="D42" s="5" t="s">
        <v>33</v>
      </c>
      <c r="E42" s="5">
        <v>611</v>
      </c>
      <c r="F42" s="5" t="s">
        <v>41</v>
      </c>
      <c r="G42" s="6" t="s">
        <v>82</v>
      </c>
      <c r="H42" s="5">
        <v>7846236</v>
      </c>
      <c r="I42" s="5">
        <v>1778201</v>
      </c>
      <c r="J42" s="7">
        <f t="shared" si="1"/>
        <v>23</v>
      </c>
    </row>
    <row r="43" spans="1:12" ht="22.5" hidden="1" customHeight="1" x14ac:dyDescent="0.25">
      <c r="A43" s="5">
        <v>904</v>
      </c>
      <c r="B43" s="5" t="s">
        <v>5</v>
      </c>
      <c r="C43" s="5" t="s">
        <v>6</v>
      </c>
      <c r="D43" s="5" t="s">
        <v>33</v>
      </c>
      <c r="E43" s="5">
        <v>611</v>
      </c>
      <c r="F43" s="5" t="s">
        <v>41</v>
      </c>
      <c r="G43" s="6" t="s">
        <v>71</v>
      </c>
      <c r="H43" s="5"/>
      <c r="I43" s="5"/>
      <c r="J43" s="7" t="e">
        <f t="shared" si="1"/>
        <v>#DIV/0!</v>
      </c>
    </row>
    <row r="44" spans="1:12" ht="22.5" customHeight="1" x14ac:dyDescent="0.25">
      <c r="A44" s="5">
        <v>904</v>
      </c>
      <c r="B44" s="5" t="s">
        <v>5</v>
      </c>
      <c r="C44" s="5" t="s">
        <v>6</v>
      </c>
      <c r="D44" s="5" t="s">
        <v>120</v>
      </c>
      <c r="E44" s="5">
        <v>611</v>
      </c>
      <c r="F44" s="5" t="s">
        <v>41</v>
      </c>
      <c r="G44" s="6" t="s">
        <v>82</v>
      </c>
      <c r="H44" s="5"/>
      <c r="I44" s="5"/>
      <c r="J44" s="7" t="e">
        <f t="shared" si="1"/>
        <v>#DIV/0!</v>
      </c>
    </row>
    <row r="45" spans="1:12" ht="22.5" customHeight="1" x14ac:dyDescent="0.25">
      <c r="A45" s="5">
        <v>904</v>
      </c>
      <c r="B45" s="5" t="s">
        <v>5</v>
      </c>
      <c r="C45" s="5" t="s">
        <v>6</v>
      </c>
      <c r="D45" s="5" t="s">
        <v>33</v>
      </c>
      <c r="E45" s="5">
        <v>611</v>
      </c>
      <c r="F45" s="5" t="s">
        <v>41</v>
      </c>
      <c r="G45" s="6" t="s">
        <v>83</v>
      </c>
      <c r="H45" s="34">
        <v>593811</v>
      </c>
      <c r="I45" s="34">
        <v>525835</v>
      </c>
      <c r="J45" s="7">
        <f t="shared" si="1"/>
        <v>89</v>
      </c>
    </row>
    <row r="46" spans="1:12" ht="33.75" hidden="1" customHeight="1" x14ac:dyDescent="0.25">
      <c r="A46" s="5" t="s">
        <v>31</v>
      </c>
      <c r="B46" s="5" t="s">
        <v>5</v>
      </c>
      <c r="C46" s="5" t="s">
        <v>6</v>
      </c>
      <c r="D46" s="5" t="s">
        <v>79</v>
      </c>
      <c r="E46" s="5">
        <v>611</v>
      </c>
      <c r="F46" s="5" t="s">
        <v>41</v>
      </c>
      <c r="G46" s="8" t="s">
        <v>86</v>
      </c>
      <c r="H46" s="5"/>
      <c r="I46" s="5"/>
      <c r="J46" s="7" t="e">
        <f t="shared" si="1"/>
        <v>#DIV/0!</v>
      </c>
    </row>
    <row r="47" spans="1:12" ht="33.75" customHeight="1" x14ac:dyDescent="0.25">
      <c r="A47" s="5">
        <v>904</v>
      </c>
      <c r="B47" s="5" t="s">
        <v>5</v>
      </c>
      <c r="C47" s="5" t="s">
        <v>6</v>
      </c>
      <c r="D47" s="13" t="s">
        <v>118</v>
      </c>
      <c r="E47" s="5">
        <v>611</v>
      </c>
      <c r="F47" s="5" t="s">
        <v>41</v>
      </c>
      <c r="G47" s="6" t="s">
        <v>83</v>
      </c>
      <c r="H47" s="5">
        <v>15034037</v>
      </c>
      <c r="I47" s="5">
        <v>1229495</v>
      </c>
      <c r="J47" s="7">
        <f t="shared" si="1"/>
        <v>8</v>
      </c>
    </row>
    <row r="48" spans="1:12" ht="33.75" customHeight="1" x14ac:dyDescent="0.25">
      <c r="A48" s="5">
        <v>904</v>
      </c>
      <c r="B48" s="5" t="s">
        <v>5</v>
      </c>
      <c r="C48" s="5" t="s">
        <v>6</v>
      </c>
      <c r="D48" s="10" t="s">
        <v>122</v>
      </c>
      <c r="E48" s="5">
        <v>612</v>
      </c>
      <c r="F48" s="5" t="s">
        <v>41</v>
      </c>
      <c r="G48" s="8" t="s">
        <v>123</v>
      </c>
      <c r="H48" s="5">
        <v>42642392</v>
      </c>
      <c r="I48" s="5">
        <v>15199339</v>
      </c>
      <c r="J48" s="7">
        <f t="shared" si="1"/>
        <v>36</v>
      </c>
    </row>
    <row r="49" spans="1:10" ht="77.25" hidden="1" customHeight="1" x14ac:dyDescent="0.25">
      <c r="A49" s="5">
        <v>904</v>
      </c>
      <c r="B49" s="5" t="s">
        <v>5</v>
      </c>
      <c r="C49" s="5" t="s">
        <v>6</v>
      </c>
      <c r="D49" s="10" t="s">
        <v>73</v>
      </c>
      <c r="E49" s="5">
        <v>612</v>
      </c>
      <c r="F49" s="5">
        <v>241</v>
      </c>
      <c r="G49" s="8" t="s">
        <v>69</v>
      </c>
      <c r="H49" s="5"/>
      <c r="I49" s="5"/>
      <c r="J49" s="7" t="e">
        <f t="shared" si="1"/>
        <v>#DIV/0!</v>
      </c>
    </row>
    <row r="50" spans="1:10" ht="63.75" hidden="1" customHeight="1" x14ac:dyDescent="0.25">
      <c r="A50" s="5">
        <v>904</v>
      </c>
      <c r="B50" s="5" t="s">
        <v>5</v>
      </c>
      <c r="C50" s="5" t="s">
        <v>6</v>
      </c>
      <c r="D50" s="10" t="s">
        <v>68</v>
      </c>
      <c r="E50" s="5">
        <v>464</v>
      </c>
      <c r="F50" s="5">
        <v>530</v>
      </c>
      <c r="G50" s="8" t="s">
        <v>70</v>
      </c>
      <c r="H50" s="5"/>
      <c r="I50" s="5"/>
      <c r="J50" s="7" t="e">
        <f t="shared" si="1"/>
        <v>#DIV/0!</v>
      </c>
    </row>
    <row r="51" spans="1:10" ht="91.5" hidden="1" customHeight="1" x14ac:dyDescent="0.25">
      <c r="A51" s="5">
        <v>904</v>
      </c>
      <c r="B51" s="5" t="s">
        <v>5</v>
      </c>
      <c r="C51" s="5" t="s">
        <v>6</v>
      </c>
      <c r="D51" s="5" t="s">
        <v>74</v>
      </c>
      <c r="E51" s="5">
        <v>612</v>
      </c>
      <c r="F51" s="5" t="s">
        <v>41</v>
      </c>
      <c r="G51" s="8" t="s">
        <v>75</v>
      </c>
      <c r="H51" s="5"/>
      <c r="I51" s="5"/>
      <c r="J51" s="7" t="e">
        <f t="shared" si="1"/>
        <v>#DIV/0!</v>
      </c>
    </row>
    <row r="52" spans="1:10" ht="94.5" hidden="1" x14ac:dyDescent="0.25">
      <c r="A52" s="5">
        <v>904</v>
      </c>
      <c r="B52" s="5" t="s">
        <v>5</v>
      </c>
      <c r="C52" s="5" t="s">
        <v>6</v>
      </c>
      <c r="D52" s="5" t="s">
        <v>77</v>
      </c>
      <c r="E52" s="5">
        <v>243</v>
      </c>
      <c r="F52" s="5">
        <v>225</v>
      </c>
      <c r="G52" s="8" t="s">
        <v>78</v>
      </c>
      <c r="H52" s="5"/>
      <c r="I52" s="5"/>
      <c r="J52" s="7" t="e">
        <f t="shared" si="1"/>
        <v>#DIV/0!</v>
      </c>
    </row>
    <row r="53" spans="1:10" ht="47.25" hidden="1" x14ac:dyDescent="0.25">
      <c r="A53" s="5">
        <v>904</v>
      </c>
      <c r="B53" s="5" t="s">
        <v>5</v>
      </c>
      <c r="C53" s="5" t="s">
        <v>6</v>
      </c>
      <c r="D53" s="10" t="s">
        <v>44</v>
      </c>
      <c r="E53" s="5">
        <v>321</v>
      </c>
      <c r="F53" s="5">
        <v>262</v>
      </c>
      <c r="G53" s="8" t="s">
        <v>80</v>
      </c>
      <c r="H53" s="5"/>
      <c r="I53" s="5"/>
      <c r="J53" s="7" t="e">
        <f t="shared" si="1"/>
        <v>#DIV/0!</v>
      </c>
    </row>
    <row r="54" spans="1:10" ht="46.5" customHeight="1" x14ac:dyDescent="0.25">
      <c r="A54" s="5">
        <v>904</v>
      </c>
      <c r="B54" s="5" t="s">
        <v>5</v>
      </c>
      <c r="C54" s="5" t="s">
        <v>6</v>
      </c>
      <c r="D54" s="5" t="s">
        <v>33</v>
      </c>
      <c r="E54" s="5">
        <v>611</v>
      </c>
      <c r="F54" s="5" t="s">
        <v>41</v>
      </c>
      <c r="G54" s="8" t="s">
        <v>58</v>
      </c>
      <c r="H54" s="5">
        <v>13324451</v>
      </c>
      <c r="I54" s="5">
        <v>5895339</v>
      </c>
      <c r="J54" s="7">
        <f t="shared" si="1"/>
        <v>44</v>
      </c>
    </row>
    <row r="55" spans="1:10" ht="49.5" customHeight="1" x14ac:dyDescent="0.25">
      <c r="A55" s="5">
        <v>904</v>
      </c>
      <c r="B55" s="5" t="s">
        <v>5</v>
      </c>
      <c r="C55" s="5" t="s">
        <v>6</v>
      </c>
      <c r="D55" s="5" t="s">
        <v>33</v>
      </c>
      <c r="E55" s="5">
        <v>611</v>
      </c>
      <c r="F55" s="5" t="s">
        <v>41</v>
      </c>
      <c r="G55" s="8" t="s">
        <v>57</v>
      </c>
      <c r="H55" s="5">
        <v>19305000</v>
      </c>
      <c r="I55" s="5">
        <v>9472649</v>
      </c>
      <c r="J55" s="7">
        <f t="shared" si="1"/>
        <v>49</v>
      </c>
    </row>
    <row r="56" spans="1:10" ht="49.5" hidden="1" customHeight="1" x14ac:dyDescent="0.25">
      <c r="A56" s="5">
        <v>904</v>
      </c>
      <c r="B56" s="5" t="s">
        <v>5</v>
      </c>
      <c r="C56" s="5" t="s">
        <v>6</v>
      </c>
      <c r="D56" s="5" t="s">
        <v>93</v>
      </c>
      <c r="E56" s="5">
        <v>612</v>
      </c>
      <c r="F56" s="5" t="s">
        <v>41</v>
      </c>
      <c r="G56" s="8" t="s">
        <v>94</v>
      </c>
      <c r="H56" s="5"/>
      <c r="I56" s="5"/>
      <c r="J56" s="7" t="e">
        <f t="shared" si="1"/>
        <v>#DIV/0!</v>
      </c>
    </row>
    <row r="57" spans="1:10" ht="49.5" hidden="1" customHeight="1" x14ac:dyDescent="0.25">
      <c r="A57" s="5">
        <v>904</v>
      </c>
      <c r="B57" s="5" t="s">
        <v>5</v>
      </c>
      <c r="C57" s="5" t="s">
        <v>6</v>
      </c>
      <c r="D57" s="5" t="s">
        <v>95</v>
      </c>
      <c r="E57" s="5">
        <v>612</v>
      </c>
      <c r="F57" s="5" t="s">
        <v>41</v>
      </c>
      <c r="G57" s="8" t="s">
        <v>96</v>
      </c>
      <c r="H57" s="5"/>
      <c r="I57" s="5"/>
      <c r="J57" s="7" t="e">
        <f t="shared" si="1"/>
        <v>#DIV/0!</v>
      </c>
    </row>
    <row r="58" spans="1:10" ht="49.5" hidden="1" customHeight="1" x14ac:dyDescent="0.25">
      <c r="A58" s="5">
        <v>904</v>
      </c>
      <c r="B58" s="5" t="s">
        <v>5</v>
      </c>
      <c r="C58" s="5" t="s">
        <v>6</v>
      </c>
      <c r="D58" s="5" t="s">
        <v>97</v>
      </c>
      <c r="E58" s="5">
        <v>611</v>
      </c>
      <c r="F58" s="5" t="s">
        <v>41</v>
      </c>
      <c r="G58" s="8" t="s">
        <v>98</v>
      </c>
      <c r="H58" s="5"/>
      <c r="I58" s="5"/>
      <c r="J58" s="7" t="e">
        <f t="shared" si="1"/>
        <v>#DIV/0!</v>
      </c>
    </row>
    <row r="59" spans="1:10" ht="33.75" customHeight="1" x14ac:dyDescent="0.25">
      <c r="A59" s="5">
        <v>904</v>
      </c>
      <c r="B59" s="5" t="s">
        <v>5</v>
      </c>
      <c r="C59" s="5" t="s">
        <v>6</v>
      </c>
      <c r="D59" s="5" t="s">
        <v>121</v>
      </c>
      <c r="E59" s="5">
        <v>612</v>
      </c>
      <c r="F59" s="5" t="s">
        <v>41</v>
      </c>
      <c r="G59" s="6" t="s">
        <v>61</v>
      </c>
      <c r="H59" s="5">
        <v>26580000</v>
      </c>
      <c r="I59" s="5">
        <v>13177401</v>
      </c>
      <c r="J59" s="7">
        <f t="shared" si="1"/>
        <v>50</v>
      </c>
    </row>
    <row r="60" spans="1:10" ht="39" customHeight="1" x14ac:dyDescent="0.25">
      <c r="A60" s="5">
        <v>904</v>
      </c>
      <c r="B60" s="5" t="s">
        <v>5</v>
      </c>
      <c r="C60" s="5" t="s">
        <v>6</v>
      </c>
      <c r="D60" s="5" t="s">
        <v>121</v>
      </c>
      <c r="E60" s="5">
        <v>612</v>
      </c>
      <c r="F60" s="5" t="s">
        <v>41</v>
      </c>
      <c r="G60" s="8" t="s">
        <v>63</v>
      </c>
      <c r="H60" s="5">
        <v>8027160</v>
      </c>
      <c r="I60" s="5">
        <v>3979575</v>
      </c>
      <c r="J60" s="7">
        <f t="shared" si="1"/>
        <v>50</v>
      </c>
    </row>
    <row r="61" spans="1:10" ht="36" customHeight="1" x14ac:dyDescent="0.25">
      <c r="A61" s="5">
        <v>904</v>
      </c>
      <c r="B61" s="5" t="s">
        <v>5</v>
      </c>
      <c r="C61" s="5" t="s">
        <v>6</v>
      </c>
      <c r="D61" s="5" t="s">
        <v>114</v>
      </c>
      <c r="E61" s="5">
        <v>612</v>
      </c>
      <c r="F61" s="5" t="s">
        <v>41</v>
      </c>
      <c r="G61" s="8" t="s">
        <v>55</v>
      </c>
      <c r="H61" s="5">
        <v>28930000</v>
      </c>
      <c r="I61" s="5">
        <v>0</v>
      </c>
      <c r="J61" s="7">
        <f t="shared" si="1"/>
        <v>0</v>
      </c>
    </row>
    <row r="62" spans="1:10" ht="15.75" x14ac:dyDescent="0.25">
      <c r="A62" s="15" t="s">
        <v>12</v>
      </c>
      <c r="B62" s="16"/>
      <c r="C62" s="16"/>
      <c r="D62" s="16"/>
      <c r="E62" s="16"/>
      <c r="F62" s="16"/>
      <c r="G62" s="17"/>
      <c r="H62" s="15">
        <f>SUM(H30:H61)</f>
        <v>702767576</v>
      </c>
      <c r="I62" s="15">
        <f>SUM(I30:I61)</f>
        <v>428584301</v>
      </c>
      <c r="J62" s="12">
        <f t="shared" si="1"/>
        <v>61</v>
      </c>
    </row>
    <row r="63" spans="1:10" ht="15.75" x14ac:dyDescent="0.25">
      <c r="A63" s="72" t="s">
        <v>53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25" customHeight="1" x14ac:dyDescent="0.25">
      <c r="A64" s="5">
        <v>904</v>
      </c>
      <c r="B64" s="5" t="s">
        <v>5</v>
      </c>
      <c r="C64" s="23" t="s">
        <v>46</v>
      </c>
      <c r="D64" s="10" t="s">
        <v>112</v>
      </c>
      <c r="E64" s="5">
        <v>611</v>
      </c>
      <c r="F64" s="5" t="s">
        <v>42</v>
      </c>
      <c r="G64" s="6" t="s">
        <v>61</v>
      </c>
      <c r="H64" s="5">
        <v>6371550</v>
      </c>
      <c r="I64" s="5">
        <v>4469986</v>
      </c>
      <c r="J64" s="7">
        <f>I64/H64*100</f>
        <v>70</v>
      </c>
    </row>
    <row r="65" spans="1:10" ht="20.25" customHeight="1" x14ac:dyDescent="0.25">
      <c r="A65" s="5" t="s">
        <v>31</v>
      </c>
      <c r="B65" s="5" t="s">
        <v>5</v>
      </c>
      <c r="C65" s="23" t="s">
        <v>46</v>
      </c>
      <c r="D65" s="10" t="s">
        <v>45</v>
      </c>
      <c r="E65" s="5">
        <v>611</v>
      </c>
      <c r="F65" s="5" t="s">
        <v>42</v>
      </c>
      <c r="G65" s="6" t="s">
        <v>62</v>
      </c>
      <c r="H65" s="5">
        <v>16804</v>
      </c>
      <c r="I65" s="5">
        <v>16804</v>
      </c>
      <c r="J65" s="7">
        <v>0</v>
      </c>
    </row>
    <row r="66" spans="1:10" ht="32.25" customHeight="1" x14ac:dyDescent="0.25">
      <c r="A66" s="5">
        <v>904</v>
      </c>
      <c r="B66" s="5" t="s">
        <v>5</v>
      </c>
      <c r="C66" s="23" t="s">
        <v>46</v>
      </c>
      <c r="D66" s="10" t="s">
        <v>45</v>
      </c>
      <c r="E66" s="5">
        <v>611</v>
      </c>
      <c r="F66" s="5" t="s">
        <v>43</v>
      </c>
      <c r="G66" s="8" t="s">
        <v>63</v>
      </c>
      <c r="H66" s="5">
        <v>1929282</v>
      </c>
      <c r="I66" s="5">
        <v>1325089</v>
      </c>
      <c r="J66" s="7">
        <f>I66/H66*100</f>
        <v>69</v>
      </c>
    </row>
    <row r="67" spans="1:10" ht="15.75" x14ac:dyDescent="0.25">
      <c r="A67" s="5">
        <v>904</v>
      </c>
      <c r="B67" s="5" t="s">
        <v>5</v>
      </c>
      <c r="C67" s="23" t="s">
        <v>46</v>
      </c>
      <c r="D67" s="10" t="s">
        <v>45</v>
      </c>
      <c r="E67" s="5">
        <v>611</v>
      </c>
      <c r="F67" s="5" t="s">
        <v>41</v>
      </c>
      <c r="G67" s="6" t="s">
        <v>65</v>
      </c>
      <c r="H67" s="5">
        <v>0</v>
      </c>
      <c r="I67" s="5">
        <v>0</v>
      </c>
      <c r="J67" s="7">
        <v>0</v>
      </c>
    </row>
    <row r="68" spans="1:10" ht="15.75" x14ac:dyDescent="0.25">
      <c r="A68" s="5">
        <v>904</v>
      </c>
      <c r="B68" s="5" t="s">
        <v>5</v>
      </c>
      <c r="C68" s="23" t="s">
        <v>46</v>
      </c>
      <c r="D68" s="10" t="s">
        <v>45</v>
      </c>
      <c r="E68" s="5">
        <v>611</v>
      </c>
      <c r="F68" s="5" t="s">
        <v>41</v>
      </c>
      <c r="G68" s="6" t="s">
        <v>59</v>
      </c>
      <c r="H68" s="5">
        <v>16176</v>
      </c>
      <c r="I68" s="5">
        <v>5711</v>
      </c>
      <c r="J68" s="7">
        <f>I68/H68*100</f>
        <v>35</v>
      </c>
    </row>
    <row r="69" spans="1:10" s="54" customFormat="1" ht="15.75" x14ac:dyDescent="0.25">
      <c r="A69" s="34">
        <v>904</v>
      </c>
      <c r="B69" s="34" t="s">
        <v>5</v>
      </c>
      <c r="C69" s="51" t="s">
        <v>46</v>
      </c>
      <c r="D69" s="51" t="s">
        <v>45</v>
      </c>
      <c r="E69" s="34">
        <v>611</v>
      </c>
      <c r="F69" s="34" t="s">
        <v>40</v>
      </c>
      <c r="G69" s="52" t="s">
        <v>54</v>
      </c>
      <c r="H69" s="34">
        <v>812420</v>
      </c>
      <c r="I69" s="34">
        <v>430592</v>
      </c>
      <c r="J69" s="53">
        <f>I69/H69*100</f>
        <v>53</v>
      </c>
    </row>
    <row r="70" spans="1:10" s="54" customFormat="1" ht="31.5" x14ac:dyDescent="0.25">
      <c r="A70" s="34">
        <v>904</v>
      </c>
      <c r="B70" s="34" t="s">
        <v>5</v>
      </c>
      <c r="C70" s="51" t="s">
        <v>46</v>
      </c>
      <c r="D70" s="51" t="s">
        <v>45</v>
      </c>
      <c r="E70" s="34">
        <v>611</v>
      </c>
      <c r="F70" s="34" t="s">
        <v>41</v>
      </c>
      <c r="G70" s="55" t="s">
        <v>55</v>
      </c>
      <c r="H70" s="34">
        <v>87838</v>
      </c>
      <c r="I70" s="34">
        <v>26688</v>
      </c>
      <c r="J70" s="53">
        <f>I70/H70*100</f>
        <v>30</v>
      </c>
    </row>
    <row r="71" spans="1:10" ht="15.75" x14ac:dyDescent="0.25">
      <c r="A71" s="5">
        <v>904</v>
      </c>
      <c r="B71" s="5" t="s">
        <v>5</v>
      </c>
      <c r="C71" s="23" t="s">
        <v>46</v>
      </c>
      <c r="D71" s="10" t="s">
        <v>45</v>
      </c>
      <c r="E71" s="5">
        <v>611</v>
      </c>
      <c r="F71" s="5" t="s">
        <v>41</v>
      </c>
      <c r="G71" s="6" t="s">
        <v>56</v>
      </c>
      <c r="H71" s="5">
        <v>55200</v>
      </c>
      <c r="I71" s="5">
        <v>46066</v>
      </c>
      <c r="J71" s="7">
        <f>I71/H71*100</f>
        <v>83</v>
      </c>
    </row>
    <row r="72" spans="1:10" ht="15.75" hidden="1" x14ac:dyDescent="0.25">
      <c r="A72" s="5">
        <v>904</v>
      </c>
      <c r="B72" s="5" t="s">
        <v>5</v>
      </c>
      <c r="C72" s="23" t="s">
        <v>46</v>
      </c>
      <c r="D72" s="10" t="s">
        <v>45</v>
      </c>
      <c r="E72" s="5">
        <v>611</v>
      </c>
      <c r="F72" s="5" t="s">
        <v>41</v>
      </c>
      <c r="G72" s="6" t="s">
        <v>84</v>
      </c>
      <c r="H72" s="5"/>
      <c r="I72" s="5"/>
      <c r="J72" s="7" t="e">
        <f t="shared" ref="J72:J79" si="3">I72/H72*100</f>
        <v>#DIV/0!</v>
      </c>
    </row>
    <row r="73" spans="1:10" ht="31.5" hidden="1" x14ac:dyDescent="0.25">
      <c r="A73" s="5">
        <v>904</v>
      </c>
      <c r="B73" s="5" t="s">
        <v>5</v>
      </c>
      <c r="C73" s="23" t="s">
        <v>46</v>
      </c>
      <c r="D73" s="10" t="s">
        <v>45</v>
      </c>
      <c r="E73" s="5">
        <v>611</v>
      </c>
      <c r="F73" s="5" t="s">
        <v>41</v>
      </c>
      <c r="G73" s="8" t="s">
        <v>60</v>
      </c>
      <c r="H73" s="5"/>
      <c r="I73" s="5"/>
      <c r="J73" s="7" t="e">
        <f t="shared" si="3"/>
        <v>#DIV/0!</v>
      </c>
    </row>
    <row r="74" spans="1:10" ht="31.5" x14ac:dyDescent="0.25">
      <c r="A74" s="5">
        <v>904</v>
      </c>
      <c r="B74" s="5" t="s">
        <v>5</v>
      </c>
      <c r="C74" s="23" t="s">
        <v>46</v>
      </c>
      <c r="D74" s="10" t="s">
        <v>45</v>
      </c>
      <c r="E74" s="5">
        <v>611</v>
      </c>
      <c r="F74" s="5" t="s">
        <v>41</v>
      </c>
      <c r="G74" s="8" t="s">
        <v>60</v>
      </c>
      <c r="H74" s="5"/>
      <c r="I74" s="5"/>
      <c r="J74" s="7" t="e">
        <f t="shared" si="3"/>
        <v>#DIV/0!</v>
      </c>
    </row>
    <row r="75" spans="1:10" ht="31.5" x14ac:dyDescent="0.25">
      <c r="A75" s="5">
        <v>904</v>
      </c>
      <c r="B75" s="5" t="s">
        <v>5</v>
      </c>
      <c r="C75" s="23" t="s">
        <v>46</v>
      </c>
      <c r="D75" s="10" t="s">
        <v>45</v>
      </c>
      <c r="E75" s="5">
        <v>611</v>
      </c>
      <c r="F75" s="5" t="s">
        <v>41</v>
      </c>
      <c r="G75" s="8" t="s">
        <v>66</v>
      </c>
      <c r="H75" s="5">
        <v>422560</v>
      </c>
      <c r="I75" s="5">
        <v>46080</v>
      </c>
      <c r="J75" s="7">
        <f t="shared" si="3"/>
        <v>11</v>
      </c>
    </row>
    <row r="76" spans="1:10" ht="15.75" x14ac:dyDescent="0.25">
      <c r="A76" s="5">
        <v>904</v>
      </c>
      <c r="B76" s="5" t="s">
        <v>5</v>
      </c>
      <c r="C76" s="23" t="s">
        <v>46</v>
      </c>
      <c r="D76" s="10" t="s">
        <v>124</v>
      </c>
      <c r="E76" s="5">
        <v>611</v>
      </c>
      <c r="F76" s="5" t="s">
        <v>41</v>
      </c>
      <c r="G76" s="6" t="s">
        <v>56</v>
      </c>
      <c r="H76" s="5">
        <v>55200</v>
      </c>
      <c r="I76" s="5">
        <v>46066</v>
      </c>
      <c r="J76" s="7">
        <f t="shared" si="3"/>
        <v>83</v>
      </c>
    </row>
    <row r="77" spans="1:10" ht="15.75" x14ac:dyDescent="0.25">
      <c r="A77" s="5">
        <v>904</v>
      </c>
      <c r="B77" s="5" t="s">
        <v>5</v>
      </c>
      <c r="C77" s="23" t="s">
        <v>46</v>
      </c>
      <c r="D77" s="10" t="s">
        <v>45</v>
      </c>
      <c r="E77" s="5">
        <v>611</v>
      </c>
      <c r="F77" s="5" t="s">
        <v>41</v>
      </c>
      <c r="G77" s="8" t="s">
        <v>76</v>
      </c>
      <c r="H77" s="5">
        <v>229469</v>
      </c>
      <c r="I77" s="5">
        <v>33903</v>
      </c>
      <c r="J77" s="7">
        <f t="shared" si="3"/>
        <v>15</v>
      </c>
    </row>
    <row r="78" spans="1:10" ht="15.75" hidden="1" x14ac:dyDescent="0.25">
      <c r="A78" s="5">
        <v>904</v>
      </c>
      <c r="B78" s="5" t="s">
        <v>5</v>
      </c>
      <c r="C78" s="23" t="s">
        <v>46</v>
      </c>
      <c r="D78" s="10" t="s">
        <v>99</v>
      </c>
      <c r="E78" s="5">
        <v>611</v>
      </c>
      <c r="F78" s="5" t="s">
        <v>41</v>
      </c>
      <c r="G78" s="8" t="s">
        <v>100</v>
      </c>
      <c r="H78" s="5"/>
      <c r="I78" s="5"/>
      <c r="J78" s="7" t="e">
        <f t="shared" si="3"/>
        <v>#DIV/0!</v>
      </c>
    </row>
    <row r="79" spans="1:10" ht="31.5" hidden="1" x14ac:dyDescent="0.25">
      <c r="A79" s="5">
        <v>904</v>
      </c>
      <c r="B79" s="5" t="s">
        <v>5</v>
      </c>
      <c r="C79" s="23" t="s">
        <v>46</v>
      </c>
      <c r="D79" s="10" t="s">
        <v>101</v>
      </c>
      <c r="E79" s="5">
        <v>612</v>
      </c>
      <c r="F79" s="5" t="s">
        <v>41</v>
      </c>
      <c r="G79" s="8" t="s">
        <v>102</v>
      </c>
      <c r="H79" s="5"/>
      <c r="I79" s="5"/>
      <c r="J79" s="7" t="e">
        <f t="shared" si="3"/>
        <v>#DIV/0!</v>
      </c>
    </row>
    <row r="80" spans="1:10" ht="15.75" x14ac:dyDescent="0.25">
      <c r="A80" s="11" t="s">
        <v>12</v>
      </c>
      <c r="B80" s="18"/>
      <c r="C80" s="18"/>
      <c r="D80" s="18"/>
      <c r="E80" s="18"/>
      <c r="F80" s="18"/>
      <c r="G80" s="18"/>
      <c r="H80" s="12">
        <f ca="1">SUM(H64:H128)</f>
        <v>9912688</v>
      </c>
      <c r="I80" s="12">
        <f>SUM(I64:I79)</f>
        <v>6446985</v>
      </c>
      <c r="J80" s="12">
        <f ca="1">I80/H80*100</f>
        <v>7</v>
      </c>
    </row>
    <row r="81" spans="1:10" ht="19.5" customHeight="1" x14ac:dyDescent="0.25">
      <c r="A81" s="68" t="s">
        <v>17</v>
      </c>
      <c r="B81" s="68"/>
      <c r="C81" s="68"/>
      <c r="D81" s="68"/>
      <c r="E81" s="68"/>
      <c r="F81" s="68"/>
      <c r="G81" s="68"/>
      <c r="H81" s="68"/>
      <c r="I81" s="68"/>
      <c r="J81" s="68"/>
    </row>
    <row r="82" spans="1:10" ht="19.5" customHeight="1" x14ac:dyDescent="0.25">
      <c r="A82" s="5">
        <v>904</v>
      </c>
      <c r="B82" s="10" t="s">
        <v>5</v>
      </c>
      <c r="C82" s="10" t="s">
        <v>5</v>
      </c>
      <c r="D82" s="5">
        <v>1000121730</v>
      </c>
      <c r="E82" s="5">
        <v>244</v>
      </c>
      <c r="F82" s="5">
        <v>349</v>
      </c>
      <c r="G82" s="19" t="s">
        <v>29</v>
      </c>
      <c r="H82" s="5">
        <v>77900</v>
      </c>
      <c r="I82" s="5">
        <v>77660</v>
      </c>
      <c r="J82" s="7">
        <f t="shared" ref="J82" si="4">I82/H82*100</f>
        <v>100</v>
      </c>
    </row>
    <row r="83" spans="1:10" ht="15.75" x14ac:dyDescent="0.25">
      <c r="A83" s="20">
        <v>904</v>
      </c>
      <c r="B83" s="20" t="s">
        <v>5</v>
      </c>
      <c r="C83" s="20" t="s">
        <v>5</v>
      </c>
      <c r="D83" s="20">
        <v>1000621730</v>
      </c>
      <c r="E83" s="20" t="s">
        <v>7</v>
      </c>
      <c r="F83" s="20">
        <v>349</v>
      </c>
      <c r="G83" s="19" t="s">
        <v>29</v>
      </c>
      <c r="H83" s="5">
        <v>122100</v>
      </c>
      <c r="I83" s="5">
        <v>122100</v>
      </c>
      <c r="J83" s="7">
        <f>I83/H83*100</f>
        <v>100</v>
      </c>
    </row>
    <row r="84" spans="1:10" ht="15.75" x14ac:dyDescent="0.25">
      <c r="A84" s="11" t="s">
        <v>12</v>
      </c>
      <c r="B84" s="21"/>
      <c r="C84" s="21"/>
      <c r="D84" s="21"/>
      <c r="E84" s="21"/>
      <c r="F84" s="21"/>
      <c r="G84" s="21"/>
      <c r="H84" s="56">
        <f>SUM(H82:H83)</f>
        <v>200000</v>
      </c>
      <c r="I84" s="56">
        <f>SUM(I82:I83)</f>
        <v>199760</v>
      </c>
      <c r="J84" s="56">
        <f>I84/H84*100</f>
        <v>100</v>
      </c>
    </row>
    <row r="85" spans="1:10" ht="25.5" customHeight="1" x14ac:dyDescent="0.25">
      <c r="A85" s="64" t="s">
        <v>50</v>
      </c>
      <c r="B85" s="65"/>
      <c r="C85" s="65"/>
      <c r="D85" s="65"/>
      <c r="E85" s="65"/>
      <c r="F85" s="65"/>
      <c r="G85" s="65"/>
      <c r="H85" s="65"/>
      <c r="I85" s="65"/>
      <c r="J85" s="66"/>
    </row>
    <row r="86" spans="1:10" ht="18.75" customHeight="1" x14ac:dyDescent="0.25">
      <c r="A86" s="20">
        <v>904</v>
      </c>
      <c r="B86" s="20" t="s">
        <v>5</v>
      </c>
      <c r="C86" s="23" t="s">
        <v>46</v>
      </c>
      <c r="D86" s="20" t="s">
        <v>16</v>
      </c>
      <c r="E86" s="20">
        <v>611</v>
      </c>
      <c r="F86" s="20" t="s">
        <v>42</v>
      </c>
      <c r="G86" s="6" t="s">
        <v>61</v>
      </c>
      <c r="H86" s="5">
        <v>6233228</v>
      </c>
      <c r="I86" s="5">
        <v>4067621</v>
      </c>
      <c r="J86" s="7">
        <f>I86/H86*100</f>
        <v>65</v>
      </c>
    </row>
    <row r="87" spans="1:10" ht="30.75" customHeight="1" x14ac:dyDescent="0.25">
      <c r="A87" s="20">
        <v>904</v>
      </c>
      <c r="B87" s="20" t="s">
        <v>5</v>
      </c>
      <c r="C87" s="23" t="s">
        <v>46</v>
      </c>
      <c r="D87" s="20" t="s">
        <v>16</v>
      </c>
      <c r="E87" s="20">
        <v>611</v>
      </c>
      <c r="F87" s="20" t="s">
        <v>43</v>
      </c>
      <c r="G87" s="24" t="s">
        <v>63</v>
      </c>
      <c r="H87" s="32">
        <v>1886460</v>
      </c>
      <c r="I87" s="33">
        <v>1205470</v>
      </c>
      <c r="J87" s="7">
        <f>I87/H87*100</f>
        <v>64</v>
      </c>
    </row>
    <row r="88" spans="1:10" ht="15.75" x14ac:dyDescent="0.25">
      <c r="A88" s="20">
        <v>904</v>
      </c>
      <c r="B88" s="20" t="s">
        <v>5</v>
      </c>
      <c r="C88" s="23" t="s">
        <v>46</v>
      </c>
      <c r="D88" s="20" t="s">
        <v>16</v>
      </c>
      <c r="E88" s="20">
        <v>611</v>
      </c>
      <c r="F88" s="20" t="s">
        <v>41</v>
      </c>
      <c r="G88" s="19" t="s">
        <v>62</v>
      </c>
      <c r="H88" s="5">
        <v>13329</v>
      </c>
      <c r="I88" s="5">
        <v>13329</v>
      </c>
      <c r="J88" s="7">
        <f>I88/H88*100</f>
        <v>100</v>
      </c>
    </row>
    <row r="89" spans="1:10" ht="15.75" x14ac:dyDescent="0.25">
      <c r="A89" s="20">
        <v>904</v>
      </c>
      <c r="B89" s="20" t="s">
        <v>5</v>
      </c>
      <c r="C89" s="23" t="s">
        <v>46</v>
      </c>
      <c r="D89" s="20" t="s">
        <v>16</v>
      </c>
      <c r="E89" s="20">
        <v>611</v>
      </c>
      <c r="F89" s="20" t="s">
        <v>41</v>
      </c>
      <c r="G89" s="19" t="s">
        <v>65</v>
      </c>
      <c r="H89" s="5">
        <v>0</v>
      </c>
      <c r="I89" s="5">
        <v>0</v>
      </c>
      <c r="J89" s="7">
        <v>0</v>
      </c>
    </row>
    <row r="90" spans="1:10" ht="15.75" x14ac:dyDescent="0.25">
      <c r="A90" s="20">
        <v>904</v>
      </c>
      <c r="B90" s="20" t="s">
        <v>5</v>
      </c>
      <c r="C90" s="23" t="s">
        <v>46</v>
      </c>
      <c r="D90" s="20" t="s">
        <v>16</v>
      </c>
      <c r="E90" s="20">
        <v>611</v>
      </c>
      <c r="F90" s="20" t="s">
        <v>41</v>
      </c>
      <c r="G90" s="19" t="s">
        <v>59</v>
      </c>
      <c r="H90" s="5">
        <v>16176</v>
      </c>
      <c r="I90" s="5">
        <v>5991</v>
      </c>
      <c r="J90" s="7">
        <f>I90/H90*100</f>
        <v>37</v>
      </c>
    </row>
    <row r="91" spans="1:10" ht="15.75" x14ac:dyDescent="0.25">
      <c r="A91" s="20">
        <v>904</v>
      </c>
      <c r="B91" s="20" t="s">
        <v>5</v>
      </c>
      <c r="C91" s="23" t="s">
        <v>46</v>
      </c>
      <c r="D91" s="20" t="s">
        <v>16</v>
      </c>
      <c r="E91" s="20">
        <v>611</v>
      </c>
      <c r="F91" s="20" t="s">
        <v>40</v>
      </c>
      <c r="G91" s="19" t="s">
        <v>54</v>
      </c>
      <c r="H91" s="5">
        <v>819807</v>
      </c>
      <c r="I91" s="5">
        <v>395931</v>
      </c>
      <c r="J91" s="7">
        <f>I91/H91*100</f>
        <v>48</v>
      </c>
    </row>
    <row r="92" spans="1:10" ht="31.5" x14ac:dyDescent="0.25">
      <c r="A92" s="20">
        <v>904</v>
      </c>
      <c r="B92" s="20" t="s">
        <v>5</v>
      </c>
      <c r="C92" s="23" t="s">
        <v>46</v>
      </c>
      <c r="D92" s="20" t="s">
        <v>16</v>
      </c>
      <c r="E92" s="20">
        <v>611</v>
      </c>
      <c r="F92" s="20" t="s">
        <v>41</v>
      </c>
      <c r="G92" s="8" t="s">
        <v>55</v>
      </c>
      <c r="H92" s="5">
        <v>82776</v>
      </c>
      <c r="I92" s="5">
        <v>33468</v>
      </c>
      <c r="J92" s="7">
        <f>I92/H92*100</f>
        <v>40</v>
      </c>
    </row>
    <row r="93" spans="1:10" ht="15.75" x14ac:dyDescent="0.25">
      <c r="A93" s="20">
        <v>904</v>
      </c>
      <c r="B93" s="20" t="s">
        <v>5</v>
      </c>
      <c r="C93" s="23" t="s">
        <v>46</v>
      </c>
      <c r="D93" s="20" t="s">
        <v>16</v>
      </c>
      <c r="E93" s="20">
        <v>611</v>
      </c>
      <c r="F93" s="20" t="s">
        <v>41</v>
      </c>
      <c r="G93" s="19" t="s">
        <v>56</v>
      </c>
      <c r="H93" s="5">
        <v>56304</v>
      </c>
      <c r="I93" s="5">
        <v>41926</v>
      </c>
      <c r="J93" s="7">
        <f>I93/H93*100</f>
        <v>74</v>
      </c>
    </row>
    <row r="94" spans="1:10" ht="15.75" x14ac:dyDescent="0.25">
      <c r="A94" s="20">
        <v>904</v>
      </c>
      <c r="B94" s="20" t="s">
        <v>5</v>
      </c>
      <c r="C94" s="23" t="s">
        <v>46</v>
      </c>
      <c r="D94" s="20" t="s">
        <v>16</v>
      </c>
      <c r="E94" s="20">
        <v>611</v>
      </c>
      <c r="F94" s="20" t="s">
        <v>41</v>
      </c>
      <c r="G94" s="19" t="s">
        <v>64</v>
      </c>
      <c r="H94" s="5">
        <v>64016</v>
      </c>
      <c r="I94" s="5">
        <v>1375</v>
      </c>
      <c r="J94" s="7">
        <f t="shared" ref="J94:J96" si="5">I94/H94*100</f>
        <v>2</v>
      </c>
    </row>
    <row r="95" spans="1:10" ht="31.5" hidden="1" x14ac:dyDescent="0.25">
      <c r="A95" s="20">
        <v>904</v>
      </c>
      <c r="B95" s="20" t="s">
        <v>5</v>
      </c>
      <c r="C95" s="23" t="s">
        <v>46</v>
      </c>
      <c r="D95" s="20" t="s">
        <v>16</v>
      </c>
      <c r="E95" s="20">
        <v>611</v>
      </c>
      <c r="F95" s="20" t="s">
        <v>41</v>
      </c>
      <c r="G95" s="8" t="s">
        <v>60</v>
      </c>
      <c r="H95" s="5"/>
      <c r="I95" s="5"/>
      <c r="J95" s="7" t="e">
        <f t="shared" si="5"/>
        <v>#DIV/0!</v>
      </c>
    </row>
    <row r="96" spans="1:10" ht="31.5" x14ac:dyDescent="0.25">
      <c r="A96" s="20">
        <v>904</v>
      </c>
      <c r="B96" s="20" t="s">
        <v>5</v>
      </c>
      <c r="C96" s="23" t="s">
        <v>46</v>
      </c>
      <c r="D96" s="20" t="s">
        <v>16</v>
      </c>
      <c r="E96" s="20">
        <v>611</v>
      </c>
      <c r="F96" s="20" t="s">
        <v>41</v>
      </c>
      <c r="G96" s="8" t="s">
        <v>60</v>
      </c>
      <c r="H96" s="5"/>
      <c r="I96" s="5"/>
      <c r="J96" s="7" t="e">
        <f t="shared" si="5"/>
        <v>#DIV/0!</v>
      </c>
    </row>
    <row r="97" spans="1:10" ht="31.5" x14ac:dyDescent="0.25">
      <c r="A97" s="20">
        <v>904</v>
      </c>
      <c r="B97" s="20" t="s">
        <v>5</v>
      </c>
      <c r="C97" s="23" t="s">
        <v>46</v>
      </c>
      <c r="D97" s="20" t="s">
        <v>16</v>
      </c>
      <c r="E97" s="20">
        <v>611</v>
      </c>
      <c r="F97" s="20" t="s">
        <v>41</v>
      </c>
      <c r="G97" s="24" t="s">
        <v>66</v>
      </c>
      <c r="H97" s="5">
        <v>86120</v>
      </c>
      <c r="I97" s="5">
        <v>0</v>
      </c>
      <c r="J97" s="7">
        <f>I97/H97*100</f>
        <v>0</v>
      </c>
    </row>
    <row r="98" spans="1:10" ht="15.75" x14ac:dyDescent="0.25">
      <c r="A98" s="11" t="s">
        <v>12</v>
      </c>
      <c r="B98" s="18"/>
      <c r="C98" s="18"/>
      <c r="D98" s="18"/>
      <c r="E98" s="18"/>
      <c r="F98" s="18"/>
      <c r="G98" s="12"/>
      <c r="H98" s="12">
        <f>SUM(H86:H97)</f>
        <v>9258216</v>
      </c>
      <c r="I98" s="12">
        <f>SUM(I86:I97)</f>
        <v>5765111</v>
      </c>
      <c r="J98" s="12">
        <f>I98/H98*100</f>
        <v>62</v>
      </c>
    </row>
    <row r="99" spans="1:10" ht="27.75" customHeight="1" x14ac:dyDescent="0.25">
      <c r="A99" s="64" t="s">
        <v>48</v>
      </c>
      <c r="B99" s="65"/>
      <c r="C99" s="65"/>
      <c r="D99" s="65"/>
      <c r="E99" s="65"/>
      <c r="F99" s="65"/>
      <c r="G99" s="65"/>
      <c r="H99" s="65"/>
      <c r="I99" s="65"/>
      <c r="J99" s="66"/>
    </row>
    <row r="100" spans="1:10" ht="15.75" x14ac:dyDescent="0.25">
      <c r="A100" s="20">
        <v>904</v>
      </c>
      <c r="B100" s="20" t="s">
        <v>5</v>
      </c>
      <c r="C100" s="20" t="s">
        <v>15</v>
      </c>
      <c r="D100" s="23" t="s">
        <v>47</v>
      </c>
      <c r="E100" s="20">
        <v>111</v>
      </c>
      <c r="F100" s="20">
        <v>211</v>
      </c>
      <c r="G100" s="6" t="s">
        <v>21</v>
      </c>
      <c r="H100" s="5">
        <v>15223824</v>
      </c>
      <c r="I100" s="30">
        <v>9980462</v>
      </c>
      <c r="J100" s="7">
        <f t="shared" ref="J100:J107" si="6">I100/H100*100</f>
        <v>66</v>
      </c>
    </row>
    <row r="101" spans="1:10" ht="31.5" x14ac:dyDescent="0.25">
      <c r="A101" s="20">
        <v>904</v>
      </c>
      <c r="B101" s="20" t="s">
        <v>5</v>
      </c>
      <c r="C101" s="20" t="s">
        <v>15</v>
      </c>
      <c r="D101" s="23" t="s">
        <v>47</v>
      </c>
      <c r="E101" s="20">
        <v>119</v>
      </c>
      <c r="F101" s="20">
        <v>213</v>
      </c>
      <c r="G101" s="24" t="s">
        <v>24</v>
      </c>
      <c r="H101" s="5">
        <v>4597595</v>
      </c>
      <c r="I101" s="5">
        <v>2959999</v>
      </c>
      <c r="J101" s="7">
        <f t="shared" si="6"/>
        <v>64</v>
      </c>
    </row>
    <row r="102" spans="1:10" ht="15.75" x14ac:dyDescent="0.25">
      <c r="A102" s="20">
        <v>904</v>
      </c>
      <c r="B102" s="20" t="s">
        <v>5</v>
      </c>
      <c r="C102" s="20" t="s">
        <v>15</v>
      </c>
      <c r="D102" s="23" t="s">
        <v>47</v>
      </c>
      <c r="E102" s="20" t="s">
        <v>7</v>
      </c>
      <c r="F102" s="20" t="s">
        <v>11</v>
      </c>
      <c r="G102" s="19" t="s">
        <v>25</v>
      </c>
      <c r="H102" s="5">
        <v>85665</v>
      </c>
      <c r="I102" s="5">
        <v>57110</v>
      </c>
      <c r="J102" s="7">
        <f t="shared" si="6"/>
        <v>67</v>
      </c>
    </row>
    <row r="103" spans="1:10" ht="15.75" x14ac:dyDescent="0.25">
      <c r="A103" s="20">
        <v>904</v>
      </c>
      <c r="B103" s="20" t="s">
        <v>5</v>
      </c>
      <c r="C103" s="20" t="s">
        <v>15</v>
      </c>
      <c r="D103" s="23" t="s">
        <v>47</v>
      </c>
      <c r="E103" s="20" t="s">
        <v>7</v>
      </c>
      <c r="F103" s="20" t="s">
        <v>8</v>
      </c>
      <c r="G103" s="19" t="s">
        <v>26</v>
      </c>
      <c r="H103" s="5">
        <v>56680</v>
      </c>
      <c r="I103" s="5">
        <v>36871</v>
      </c>
      <c r="J103" s="7">
        <f t="shared" si="6"/>
        <v>65</v>
      </c>
    </row>
    <row r="104" spans="1:10" ht="31.5" x14ac:dyDescent="0.25">
      <c r="A104" s="20">
        <v>904</v>
      </c>
      <c r="B104" s="20" t="s">
        <v>5</v>
      </c>
      <c r="C104" s="20" t="s">
        <v>15</v>
      </c>
      <c r="D104" s="23" t="s">
        <v>47</v>
      </c>
      <c r="E104" s="20" t="s">
        <v>7</v>
      </c>
      <c r="F104" s="20" t="s">
        <v>9</v>
      </c>
      <c r="G104" s="24" t="s">
        <v>27</v>
      </c>
      <c r="H104" s="5">
        <v>128633</v>
      </c>
      <c r="I104" s="5">
        <v>81900</v>
      </c>
      <c r="J104" s="7">
        <f t="shared" si="6"/>
        <v>64</v>
      </c>
    </row>
    <row r="105" spans="1:10" ht="15.75" x14ac:dyDescent="0.25">
      <c r="A105" s="20">
        <v>904</v>
      </c>
      <c r="B105" s="20" t="s">
        <v>5</v>
      </c>
      <c r="C105" s="20" t="s">
        <v>15</v>
      </c>
      <c r="D105" s="23" t="s">
        <v>47</v>
      </c>
      <c r="E105" s="20" t="s">
        <v>7</v>
      </c>
      <c r="F105" s="20">
        <v>226</v>
      </c>
      <c r="G105" s="19" t="s">
        <v>28</v>
      </c>
      <c r="H105" s="5">
        <v>607770</v>
      </c>
      <c r="I105" s="5">
        <v>373580</v>
      </c>
      <c r="J105" s="7">
        <f t="shared" si="6"/>
        <v>61</v>
      </c>
    </row>
    <row r="106" spans="1:10" ht="31.5" hidden="1" x14ac:dyDescent="0.25">
      <c r="A106" s="20">
        <v>904</v>
      </c>
      <c r="B106" s="20" t="s">
        <v>5</v>
      </c>
      <c r="C106" s="20" t="s">
        <v>15</v>
      </c>
      <c r="D106" s="23" t="s">
        <v>47</v>
      </c>
      <c r="E106" s="20" t="s">
        <v>7</v>
      </c>
      <c r="F106" s="20">
        <v>310</v>
      </c>
      <c r="G106" s="8" t="s">
        <v>32</v>
      </c>
      <c r="H106" s="5"/>
      <c r="I106" s="5"/>
      <c r="J106" s="7" t="e">
        <f t="shared" si="6"/>
        <v>#DIV/0!</v>
      </c>
    </row>
    <row r="107" spans="1:10" ht="15.75" x14ac:dyDescent="0.25">
      <c r="A107" s="20">
        <v>904</v>
      </c>
      <c r="B107" s="20" t="s">
        <v>5</v>
      </c>
      <c r="C107" s="20" t="s">
        <v>15</v>
      </c>
      <c r="D107" s="23" t="s">
        <v>47</v>
      </c>
      <c r="E107" s="20" t="s">
        <v>7</v>
      </c>
      <c r="F107" s="20">
        <v>227</v>
      </c>
      <c r="G107" s="19" t="s">
        <v>113</v>
      </c>
      <c r="H107" s="5">
        <v>6811</v>
      </c>
      <c r="I107" s="5">
        <v>6811</v>
      </c>
      <c r="J107" s="7">
        <f t="shared" si="6"/>
        <v>100</v>
      </c>
    </row>
    <row r="108" spans="1:10" ht="31.5" x14ac:dyDescent="0.25">
      <c r="A108" s="20">
        <v>904</v>
      </c>
      <c r="B108" s="20" t="s">
        <v>5</v>
      </c>
      <c r="C108" s="20" t="s">
        <v>15</v>
      </c>
      <c r="D108" s="23" t="s">
        <v>47</v>
      </c>
      <c r="E108" s="20" t="s">
        <v>7</v>
      </c>
      <c r="F108" s="20">
        <v>340</v>
      </c>
      <c r="G108" s="24" t="s">
        <v>60</v>
      </c>
      <c r="H108" s="5">
        <v>0</v>
      </c>
      <c r="I108" s="5">
        <v>0</v>
      </c>
      <c r="J108" s="7">
        <v>0</v>
      </c>
    </row>
    <row r="109" spans="1:10" ht="31.5" x14ac:dyDescent="0.25">
      <c r="A109" s="20">
        <v>904</v>
      </c>
      <c r="B109" s="20" t="s">
        <v>5</v>
      </c>
      <c r="C109" s="20" t="s">
        <v>15</v>
      </c>
      <c r="D109" s="23" t="s">
        <v>47</v>
      </c>
      <c r="E109" s="20" t="s">
        <v>7</v>
      </c>
      <c r="F109" s="20">
        <v>340</v>
      </c>
      <c r="G109" s="24" t="s">
        <v>66</v>
      </c>
      <c r="H109" s="5">
        <v>467470</v>
      </c>
      <c r="I109" s="5">
        <v>255497</v>
      </c>
      <c r="J109" s="7">
        <f t="shared" ref="J109:J113" si="7">I109/H109*100</f>
        <v>55</v>
      </c>
    </row>
    <row r="110" spans="1:10" ht="15.75" x14ac:dyDescent="0.25">
      <c r="A110" s="20">
        <v>904</v>
      </c>
      <c r="B110" s="20" t="s">
        <v>5</v>
      </c>
      <c r="C110" s="20" t="s">
        <v>15</v>
      </c>
      <c r="D110" s="23" t="s">
        <v>47</v>
      </c>
      <c r="E110" s="20">
        <v>851</v>
      </c>
      <c r="F110" s="20" t="s">
        <v>10</v>
      </c>
      <c r="G110" s="19" t="s">
        <v>29</v>
      </c>
      <c r="H110" s="5"/>
      <c r="I110" s="5"/>
      <c r="J110" s="7" t="e">
        <f t="shared" si="7"/>
        <v>#DIV/0!</v>
      </c>
    </row>
    <row r="111" spans="1:10" ht="15.75" x14ac:dyDescent="0.25">
      <c r="A111" s="20">
        <v>904</v>
      </c>
      <c r="B111" s="20" t="s">
        <v>5</v>
      </c>
      <c r="C111" s="20" t="s">
        <v>15</v>
      </c>
      <c r="D111" s="23" t="s">
        <v>47</v>
      </c>
      <c r="E111" s="20">
        <v>852</v>
      </c>
      <c r="F111" s="20" t="s">
        <v>10</v>
      </c>
      <c r="G111" s="19" t="s">
        <v>29</v>
      </c>
      <c r="H111" s="5">
        <v>4978</v>
      </c>
      <c r="I111" s="5">
        <v>3320</v>
      </c>
      <c r="J111" s="7">
        <f t="shared" si="7"/>
        <v>67</v>
      </c>
    </row>
    <row r="112" spans="1:10" ht="15.75" x14ac:dyDescent="0.25">
      <c r="A112" s="20">
        <v>904</v>
      </c>
      <c r="B112" s="20" t="s">
        <v>5</v>
      </c>
      <c r="C112" s="20" t="s">
        <v>15</v>
      </c>
      <c r="D112" s="23" t="s">
        <v>47</v>
      </c>
      <c r="E112" s="20">
        <v>853</v>
      </c>
      <c r="F112" s="20" t="s">
        <v>10</v>
      </c>
      <c r="G112" s="19" t="s">
        <v>29</v>
      </c>
      <c r="H112" s="5">
        <v>2</v>
      </c>
      <c r="I112" s="5">
        <v>2</v>
      </c>
      <c r="J112" s="7">
        <f t="shared" si="7"/>
        <v>100</v>
      </c>
    </row>
    <row r="113" spans="1:10" ht="15.75" x14ac:dyDescent="0.25">
      <c r="A113" s="11" t="s">
        <v>12</v>
      </c>
      <c r="B113" s="25"/>
      <c r="C113" s="25"/>
      <c r="D113" s="25"/>
      <c r="E113" s="25"/>
      <c r="F113" s="25"/>
      <c r="G113" s="12"/>
      <c r="H113" s="12">
        <f>SUM(H100:H112)</f>
        <v>21179428</v>
      </c>
      <c r="I113" s="12">
        <f>SUM(I100:I112)</f>
        <v>13755552</v>
      </c>
      <c r="J113" s="12">
        <f t="shared" si="7"/>
        <v>65</v>
      </c>
    </row>
    <row r="114" spans="1:10" ht="15.75" x14ac:dyDescent="0.25">
      <c r="A114" s="64" t="s">
        <v>49</v>
      </c>
      <c r="B114" s="65"/>
      <c r="C114" s="65"/>
      <c r="D114" s="65"/>
      <c r="E114" s="65"/>
      <c r="F114" s="65"/>
      <c r="G114" s="65"/>
      <c r="H114" s="65"/>
      <c r="I114" s="65"/>
      <c r="J114" s="66"/>
    </row>
    <row r="115" spans="1:10" ht="15.75" x14ac:dyDescent="0.25">
      <c r="A115" s="20">
        <v>904</v>
      </c>
      <c r="B115" s="20" t="s">
        <v>5</v>
      </c>
      <c r="C115" s="20" t="s">
        <v>15</v>
      </c>
      <c r="D115" s="23" t="s">
        <v>35</v>
      </c>
      <c r="E115" s="20">
        <v>121</v>
      </c>
      <c r="F115" s="20">
        <v>211</v>
      </c>
      <c r="G115" s="6" t="s">
        <v>21</v>
      </c>
      <c r="H115" s="5">
        <v>3780190</v>
      </c>
      <c r="I115" s="5">
        <v>2438602</v>
      </c>
      <c r="J115" s="7">
        <f>I115/H115*100</f>
        <v>65</v>
      </c>
    </row>
    <row r="116" spans="1:10" ht="31.5" x14ac:dyDescent="0.25">
      <c r="A116" s="20">
        <v>904</v>
      </c>
      <c r="B116" s="20" t="s">
        <v>5</v>
      </c>
      <c r="C116" s="20" t="s">
        <v>15</v>
      </c>
      <c r="D116" s="23" t="s">
        <v>35</v>
      </c>
      <c r="E116" s="20">
        <v>129</v>
      </c>
      <c r="F116" s="20">
        <v>213</v>
      </c>
      <c r="G116" s="24" t="s">
        <v>24</v>
      </c>
      <c r="H116" s="5">
        <v>1143657</v>
      </c>
      <c r="I116" s="5">
        <v>726794</v>
      </c>
      <c r="J116" s="7">
        <f>I116/H116*100</f>
        <v>64</v>
      </c>
    </row>
    <row r="117" spans="1:10" ht="15.75" x14ac:dyDescent="0.25">
      <c r="A117" s="20">
        <v>904</v>
      </c>
      <c r="B117" s="23" t="s">
        <v>13</v>
      </c>
      <c r="C117" s="20">
        <v>13</v>
      </c>
      <c r="D117" s="23" t="s">
        <v>125</v>
      </c>
      <c r="E117" s="20">
        <v>121</v>
      </c>
      <c r="F117" s="20">
        <v>211</v>
      </c>
      <c r="G117" s="6" t="s">
        <v>21</v>
      </c>
      <c r="H117" s="5"/>
      <c r="I117" s="5"/>
      <c r="J117" s="7" t="e">
        <f t="shared" ref="J117:J119" si="8">I117/H117*100</f>
        <v>#DIV/0!</v>
      </c>
    </row>
    <row r="118" spans="1:10" ht="31.5" x14ac:dyDescent="0.25">
      <c r="A118" s="20">
        <v>904</v>
      </c>
      <c r="B118" s="23" t="s">
        <v>13</v>
      </c>
      <c r="C118" s="20">
        <v>13</v>
      </c>
      <c r="D118" s="23" t="s">
        <v>125</v>
      </c>
      <c r="E118" s="20">
        <v>129</v>
      </c>
      <c r="F118" s="20">
        <v>213</v>
      </c>
      <c r="G118" s="24" t="s">
        <v>24</v>
      </c>
      <c r="H118" s="5"/>
      <c r="I118" s="5"/>
      <c r="J118" s="7" t="e">
        <f t="shared" si="8"/>
        <v>#DIV/0!</v>
      </c>
    </row>
    <row r="119" spans="1:10" ht="15.75" x14ac:dyDescent="0.25">
      <c r="A119" s="20">
        <v>904</v>
      </c>
      <c r="B119" s="20" t="s">
        <v>5</v>
      </c>
      <c r="C119" s="20" t="s">
        <v>15</v>
      </c>
      <c r="D119" s="23" t="s">
        <v>35</v>
      </c>
      <c r="E119" s="20">
        <v>112</v>
      </c>
      <c r="F119" s="20">
        <v>212</v>
      </c>
      <c r="G119" s="24" t="s">
        <v>23</v>
      </c>
      <c r="H119" s="5">
        <v>6754</v>
      </c>
      <c r="I119" s="5">
        <v>6754</v>
      </c>
      <c r="J119" s="7">
        <f t="shared" si="8"/>
        <v>100</v>
      </c>
    </row>
    <row r="120" spans="1:10" ht="15.75" x14ac:dyDescent="0.25">
      <c r="A120" s="20">
        <v>904</v>
      </c>
      <c r="B120" s="20" t="s">
        <v>5</v>
      </c>
      <c r="C120" s="20" t="s">
        <v>15</v>
      </c>
      <c r="D120" s="23" t="s">
        <v>35</v>
      </c>
      <c r="E120" s="20" t="s">
        <v>7</v>
      </c>
      <c r="F120" s="20" t="s">
        <v>11</v>
      </c>
      <c r="G120" s="19" t="s">
        <v>25</v>
      </c>
      <c r="H120" s="5">
        <v>39683</v>
      </c>
      <c r="I120" s="5">
        <v>22135</v>
      </c>
      <c r="J120" s="7">
        <f>I120/H120*100</f>
        <v>56</v>
      </c>
    </row>
    <row r="121" spans="1:10" ht="15.75" x14ac:dyDescent="0.25">
      <c r="A121" s="20">
        <v>904</v>
      </c>
      <c r="B121" s="20" t="s">
        <v>5</v>
      </c>
      <c r="C121" s="20" t="s">
        <v>15</v>
      </c>
      <c r="D121" s="23" t="s">
        <v>35</v>
      </c>
      <c r="E121" s="20" t="s">
        <v>7</v>
      </c>
      <c r="F121" s="20">
        <v>225</v>
      </c>
      <c r="G121" s="19" t="s">
        <v>28</v>
      </c>
      <c r="H121" s="5">
        <v>9000</v>
      </c>
      <c r="I121" s="5">
        <v>0</v>
      </c>
      <c r="J121" s="7">
        <f>I121/H121*100</f>
        <v>0</v>
      </c>
    </row>
    <row r="122" spans="1:10" ht="15.75" x14ac:dyDescent="0.25">
      <c r="A122" s="20">
        <v>904</v>
      </c>
      <c r="B122" s="20" t="s">
        <v>5</v>
      </c>
      <c r="C122" s="20" t="s">
        <v>15</v>
      </c>
      <c r="D122" s="23" t="s">
        <v>35</v>
      </c>
      <c r="E122" s="20" t="s">
        <v>7</v>
      </c>
      <c r="F122" s="20">
        <v>226</v>
      </c>
      <c r="G122" s="19" t="s">
        <v>28</v>
      </c>
      <c r="H122" s="5">
        <v>47777</v>
      </c>
      <c r="I122" s="5">
        <v>40400</v>
      </c>
      <c r="J122" s="7">
        <f>I122/H122*100</f>
        <v>85</v>
      </c>
    </row>
    <row r="123" spans="1:10" ht="15.75" x14ac:dyDescent="0.25">
      <c r="A123" s="20">
        <v>904</v>
      </c>
      <c r="B123" s="20" t="s">
        <v>5</v>
      </c>
      <c r="C123" s="20" t="s">
        <v>15</v>
      </c>
      <c r="D123" s="23" t="s">
        <v>107</v>
      </c>
      <c r="E123" s="20">
        <v>831</v>
      </c>
      <c r="F123" s="20">
        <v>290</v>
      </c>
      <c r="G123" s="19" t="s">
        <v>29</v>
      </c>
      <c r="H123" s="5">
        <v>0</v>
      </c>
      <c r="I123" s="5">
        <v>0</v>
      </c>
      <c r="J123" s="7" t="e">
        <f>I123/H123*100</f>
        <v>#DIV/0!</v>
      </c>
    </row>
    <row r="124" spans="1:10" ht="15.75" x14ac:dyDescent="0.25">
      <c r="A124" s="20">
        <v>904</v>
      </c>
      <c r="B124" s="20" t="s">
        <v>5</v>
      </c>
      <c r="C124" s="20" t="s">
        <v>15</v>
      </c>
      <c r="D124" s="23" t="s">
        <v>35</v>
      </c>
      <c r="E124" s="20">
        <v>852</v>
      </c>
      <c r="F124" s="20">
        <v>290</v>
      </c>
      <c r="G124" s="19" t="s">
        <v>29</v>
      </c>
      <c r="H124" s="5">
        <v>0</v>
      </c>
      <c r="I124" s="5">
        <v>0</v>
      </c>
      <c r="J124" s="7" t="e">
        <f>I124/H124*100</f>
        <v>#DIV/0!</v>
      </c>
    </row>
    <row r="125" spans="1:10" ht="15.75" hidden="1" x14ac:dyDescent="0.25">
      <c r="A125" s="20">
        <v>904</v>
      </c>
      <c r="B125" s="20" t="s">
        <v>5</v>
      </c>
      <c r="C125" s="20" t="s">
        <v>15</v>
      </c>
      <c r="D125" s="23" t="s">
        <v>35</v>
      </c>
      <c r="E125" s="20">
        <v>853</v>
      </c>
      <c r="F125" s="20">
        <v>290</v>
      </c>
      <c r="G125" s="19" t="s">
        <v>29</v>
      </c>
      <c r="H125" s="5"/>
      <c r="I125" s="5"/>
      <c r="J125" s="7">
        <v>0</v>
      </c>
    </row>
    <row r="126" spans="1:10" ht="15.75" hidden="1" x14ac:dyDescent="0.25">
      <c r="A126" s="20">
        <v>904</v>
      </c>
      <c r="B126" s="20" t="s">
        <v>5</v>
      </c>
      <c r="C126" s="20" t="s">
        <v>15</v>
      </c>
      <c r="D126" s="23" t="s">
        <v>35</v>
      </c>
      <c r="E126" s="20" t="s">
        <v>7</v>
      </c>
      <c r="F126" s="20">
        <v>310</v>
      </c>
      <c r="G126" s="19" t="s">
        <v>72</v>
      </c>
      <c r="H126" s="5"/>
      <c r="I126" s="5"/>
      <c r="J126" s="7" t="e">
        <f t="shared" ref="J126:J131" si="9">I126/H126*100</f>
        <v>#DIV/0!</v>
      </c>
    </row>
    <row r="127" spans="1:10" ht="31.5" x14ac:dyDescent="0.25">
      <c r="A127" s="20">
        <v>904</v>
      </c>
      <c r="B127" s="20" t="s">
        <v>5</v>
      </c>
      <c r="C127" s="20" t="s">
        <v>15</v>
      </c>
      <c r="D127" s="23" t="s">
        <v>35</v>
      </c>
      <c r="E127" s="20" t="s">
        <v>7</v>
      </c>
      <c r="F127" s="20">
        <v>310</v>
      </c>
      <c r="G127" s="24" t="s">
        <v>32</v>
      </c>
      <c r="H127" s="5">
        <v>0</v>
      </c>
      <c r="I127" s="5">
        <v>0</v>
      </c>
      <c r="J127" s="7" t="e">
        <f t="shared" si="9"/>
        <v>#DIV/0!</v>
      </c>
    </row>
    <row r="128" spans="1:10" ht="15.75" x14ac:dyDescent="0.25">
      <c r="A128" s="5">
        <v>904</v>
      </c>
      <c r="B128" s="5">
        <v>11</v>
      </c>
      <c r="C128" s="23" t="s">
        <v>6</v>
      </c>
      <c r="D128" s="10" t="s">
        <v>85</v>
      </c>
      <c r="E128" s="5">
        <v>612</v>
      </c>
      <c r="F128" s="5">
        <v>226</v>
      </c>
      <c r="G128" s="6" t="s">
        <v>56</v>
      </c>
      <c r="H128" s="5">
        <v>200000</v>
      </c>
      <c r="I128" s="5">
        <v>107800</v>
      </c>
      <c r="J128" s="7">
        <f>I128/H128*100</f>
        <v>54</v>
      </c>
    </row>
    <row r="129" spans="1:10" ht="31.5" x14ac:dyDescent="0.25">
      <c r="A129" s="20">
        <v>904</v>
      </c>
      <c r="B129" s="20" t="s">
        <v>5</v>
      </c>
      <c r="C129" s="20" t="s">
        <v>15</v>
      </c>
      <c r="D129" s="23" t="s">
        <v>35</v>
      </c>
      <c r="E129" s="20" t="s">
        <v>7</v>
      </c>
      <c r="F129" s="20">
        <v>340</v>
      </c>
      <c r="G129" s="24" t="s">
        <v>30</v>
      </c>
      <c r="H129" s="5">
        <v>37550</v>
      </c>
      <c r="I129" s="5">
        <v>37550</v>
      </c>
      <c r="J129" s="7">
        <f t="shared" si="9"/>
        <v>100</v>
      </c>
    </row>
    <row r="130" spans="1:10" ht="15.75" x14ac:dyDescent="0.25">
      <c r="A130" s="11" t="s">
        <v>12</v>
      </c>
      <c r="B130" s="25"/>
      <c r="C130" s="25"/>
      <c r="D130" s="25"/>
      <c r="E130" s="25"/>
      <c r="F130" s="25"/>
      <c r="G130" s="12"/>
      <c r="H130" s="12">
        <f>SUM(H115:H129)</f>
        <v>5264611</v>
      </c>
      <c r="I130" s="12">
        <f>SUM(I115:I129)</f>
        <v>3380035</v>
      </c>
      <c r="J130" s="12">
        <f>I130/H130*100</f>
        <v>64</v>
      </c>
    </row>
    <row r="131" spans="1:10" ht="31.5" customHeight="1" x14ac:dyDescent="0.25">
      <c r="A131" s="20">
        <v>904</v>
      </c>
      <c r="B131" s="20">
        <v>10</v>
      </c>
      <c r="C131" s="20" t="s">
        <v>37</v>
      </c>
      <c r="D131" s="20" t="s">
        <v>38</v>
      </c>
      <c r="E131" s="20">
        <v>313</v>
      </c>
      <c r="F131" s="20">
        <v>262</v>
      </c>
      <c r="G131" s="26" t="s">
        <v>36</v>
      </c>
      <c r="H131" s="5">
        <v>25679011</v>
      </c>
      <c r="I131" s="5">
        <v>17097673</v>
      </c>
      <c r="J131" s="7">
        <f t="shared" si="9"/>
        <v>67</v>
      </c>
    </row>
    <row r="132" spans="1:10" ht="31.5" customHeight="1" x14ac:dyDescent="0.25">
      <c r="A132" s="20">
        <v>904</v>
      </c>
      <c r="B132" s="20">
        <v>10</v>
      </c>
      <c r="C132" s="20" t="s">
        <v>37</v>
      </c>
      <c r="D132" s="20">
        <v>410723020</v>
      </c>
      <c r="E132" s="20">
        <v>321</v>
      </c>
      <c r="F132" s="20">
        <v>262</v>
      </c>
      <c r="G132" s="26" t="s">
        <v>81</v>
      </c>
      <c r="H132" s="5">
        <v>731000</v>
      </c>
      <c r="I132" s="5">
        <v>339800</v>
      </c>
      <c r="J132" s="7">
        <f>I132/H132*100</f>
        <v>46</v>
      </c>
    </row>
    <row r="133" spans="1:10" ht="15.75" x14ac:dyDescent="0.25">
      <c r="A133" s="27" t="s">
        <v>12</v>
      </c>
      <c r="B133" s="27"/>
      <c r="C133" s="27"/>
      <c r="D133" s="27"/>
      <c r="E133" s="27"/>
      <c r="F133" s="27"/>
      <c r="G133" s="27"/>
      <c r="H133" s="27">
        <f>SUM(H131:H132)</f>
        <v>26410011</v>
      </c>
      <c r="I133" s="27">
        <f>SUM(I131:I132)</f>
        <v>17437473</v>
      </c>
      <c r="J133" s="27">
        <f>I133/H133*100</f>
        <v>66</v>
      </c>
    </row>
    <row r="135" spans="1:10" ht="63.75" customHeight="1" x14ac:dyDescent="0.3">
      <c r="A135" s="77"/>
      <c r="B135" s="77"/>
      <c r="C135" s="77"/>
      <c r="D135" s="77"/>
      <c r="E135" s="77"/>
      <c r="F135" s="77"/>
      <c r="G135" s="60"/>
      <c r="H135" s="60"/>
    </row>
    <row r="136" spans="1:10" ht="35.25" customHeight="1" x14ac:dyDescent="0.25">
      <c r="A136" s="58"/>
      <c r="B136" s="58"/>
      <c r="C136" s="58"/>
      <c r="D136" s="58"/>
      <c r="E136" s="58"/>
      <c r="F136" s="58"/>
      <c r="G136" s="28"/>
      <c r="H136" s="57"/>
      <c r="I136" s="57"/>
    </row>
    <row r="137" spans="1:10" ht="15.75" x14ac:dyDescent="0.25">
      <c r="A137" s="28"/>
      <c r="B137" s="59"/>
      <c r="C137" s="59"/>
      <c r="D137" s="59"/>
      <c r="E137" s="59"/>
      <c r="F137" s="59"/>
      <c r="G137" s="59"/>
      <c r="H137" s="28"/>
    </row>
    <row r="138" spans="1:10" ht="15.75" x14ac:dyDescent="0.25">
      <c r="A138" s="75"/>
      <c r="B138" s="75"/>
      <c r="C138" s="75"/>
      <c r="D138" s="75"/>
      <c r="E138" s="75"/>
      <c r="F138" s="75"/>
      <c r="G138" s="28"/>
      <c r="H138" s="28"/>
    </row>
    <row r="140" spans="1:10" x14ac:dyDescent="0.25">
      <c r="A140" s="61"/>
      <c r="B140" s="61"/>
      <c r="C140" s="61"/>
    </row>
    <row r="141" spans="1:10" x14ac:dyDescent="0.25">
      <c r="A141" s="62"/>
      <c r="B141" s="62"/>
      <c r="C141" s="62"/>
    </row>
  </sheetData>
  <mergeCells count="14">
    <mergeCell ref="A138:F138"/>
    <mergeCell ref="A140:C140"/>
    <mergeCell ref="A141:C141"/>
    <mergeCell ref="A81:J81"/>
    <mergeCell ref="A85:J85"/>
    <mergeCell ref="A99:J99"/>
    <mergeCell ref="A114:J114"/>
    <mergeCell ref="A63:J63"/>
    <mergeCell ref="A135:F135"/>
    <mergeCell ref="A2:J2"/>
    <mergeCell ref="A3:J3"/>
    <mergeCell ref="A5:F5"/>
    <mergeCell ref="A7:J7"/>
    <mergeCell ref="A29:J29"/>
  </mergeCells>
  <pageMargins left="0" right="0" top="0" bottom="0" header="0" footer="0"/>
  <pageSetup paperSize="9" scale="5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workbookViewId="0">
      <selection activeCell="G24" sqref="G24"/>
    </sheetView>
  </sheetViews>
  <sheetFormatPr defaultRowHeight="15" x14ac:dyDescent="0.25"/>
  <cols>
    <col min="9" max="9" width="14.42578125" customWidth="1"/>
    <col min="10" max="10" width="17" customWidth="1"/>
    <col min="11" max="11" width="17.140625" customWidth="1"/>
    <col min="12" max="12" width="17" customWidth="1"/>
    <col min="13" max="13" width="18.140625" customWidth="1"/>
    <col min="14" max="14" width="17.28515625" customWidth="1"/>
    <col min="15" max="15" width="17.85546875" customWidth="1"/>
    <col min="16" max="16" width="23.42578125" customWidth="1"/>
    <col min="17" max="17" width="28.7109375" customWidth="1"/>
    <col min="18" max="18" width="21.7109375" customWidth="1"/>
  </cols>
  <sheetData>
    <row r="1" spans="1:18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3.25" x14ac:dyDescent="0.25">
      <c r="A2" s="36"/>
      <c r="B2" s="36"/>
      <c r="C2" s="36"/>
      <c r="D2" s="36"/>
      <c r="E2" s="36"/>
      <c r="F2" s="36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x14ac:dyDescent="0.25">
      <c r="A4" s="37"/>
      <c r="B4" s="37"/>
      <c r="C4" s="37"/>
      <c r="D4" s="37"/>
      <c r="E4" s="37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x14ac:dyDescent="0.25">
      <c r="A5" s="35"/>
      <c r="B5" s="35"/>
      <c r="C5" s="37"/>
      <c r="D5" s="37"/>
      <c r="E5" s="37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x14ac:dyDescent="0.25">
      <c r="A7" s="87"/>
      <c r="B7" s="87"/>
      <c r="C7" s="87"/>
      <c r="D7" s="87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18" ht="25.5" customHeight="1" x14ac:dyDescent="0.25">
      <c r="A8" s="87"/>
      <c r="B8" s="87"/>
      <c r="C8" s="87"/>
      <c r="D8" s="38"/>
      <c r="E8" s="88"/>
      <c r="F8" s="89"/>
      <c r="G8" s="88"/>
      <c r="H8" s="89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x14ac:dyDescent="0.25">
      <c r="A9" s="82"/>
      <c r="B9" s="82"/>
      <c r="C9" s="82"/>
      <c r="D9" s="82"/>
      <c r="E9" s="83"/>
      <c r="F9" s="83"/>
      <c r="G9" s="83"/>
      <c r="H9" s="83"/>
      <c r="I9" s="39"/>
      <c r="J9" s="40"/>
      <c r="K9" s="40"/>
      <c r="L9" s="40"/>
      <c r="M9" s="40"/>
      <c r="N9" s="40"/>
      <c r="O9" s="40"/>
      <c r="P9" s="40"/>
      <c r="Q9" s="40"/>
      <c r="R9" s="40"/>
    </row>
    <row r="10" spans="1:18" x14ac:dyDescent="0.25">
      <c r="A10" s="78"/>
      <c r="B10" s="78"/>
      <c r="C10" s="78"/>
      <c r="D10" s="41"/>
      <c r="E10" s="42"/>
      <c r="F10" s="43"/>
      <c r="G10" s="42"/>
      <c r="H10" s="43"/>
      <c r="I10" s="44"/>
      <c r="J10" s="44"/>
      <c r="K10" s="44"/>
      <c r="L10" s="44"/>
      <c r="M10" s="45"/>
      <c r="N10" s="44"/>
      <c r="O10" s="44"/>
      <c r="P10" s="44"/>
      <c r="Q10" s="45"/>
      <c r="R10" s="46"/>
    </row>
    <row r="11" spans="1:18" x14ac:dyDescent="0.25">
      <c r="A11" s="78"/>
      <c r="B11" s="78"/>
      <c r="C11" s="78"/>
      <c r="D11" s="41"/>
      <c r="E11" s="79"/>
      <c r="F11" s="79"/>
      <c r="G11" s="42"/>
      <c r="H11" s="43"/>
      <c r="I11" s="44"/>
      <c r="J11" s="44"/>
      <c r="K11" s="44"/>
      <c r="L11" s="44"/>
      <c r="M11" s="45"/>
      <c r="N11" s="44"/>
      <c r="O11" s="44"/>
      <c r="P11" s="44"/>
      <c r="Q11" s="45"/>
      <c r="R11" s="45"/>
    </row>
    <row r="12" spans="1:18" x14ac:dyDescent="0.25">
      <c r="A12" s="78"/>
      <c r="B12" s="78"/>
      <c r="C12" s="78"/>
      <c r="D12" s="41"/>
      <c r="E12" s="42"/>
      <c r="F12" s="43"/>
      <c r="G12" s="42"/>
      <c r="H12" s="43"/>
      <c r="I12" s="44"/>
      <c r="J12" s="44"/>
      <c r="K12" s="44"/>
      <c r="L12" s="44"/>
      <c r="M12" s="45"/>
      <c r="N12" s="44"/>
      <c r="O12" s="44"/>
      <c r="P12" s="44"/>
      <c r="Q12" s="45"/>
      <c r="R12" s="46"/>
    </row>
    <row r="13" spans="1:18" x14ac:dyDescent="0.25">
      <c r="A13" s="78"/>
      <c r="B13" s="78"/>
      <c r="C13" s="78"/>
      <c r="D13" s="41"/>
      <c r="E13" s="79"/>
      <c r="F13" s="79"/>
      <c r="G13" s="42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5"/>
    </row>
    <row r="14" spans="1:18" x14ac:dyDescent="0.25">
      <c r="A14" s="78"/>
      <c r="B14" s="78"/>
      <c r="C14" s="78"/>
      <c r="D14" s="41"/>
      <c r="E14" s="42"/>
      <c r="F14" s="43"/>
      <c r="G14" s="42"/>
      <c r="H14" s="43"/>
      <c r="I14" s="44"/>
      <c r="J14" s="44"/>
      <c r="K14" s="44"/>
      <c r="L14" s="44"/>
      <c r="M14" s="45"/>
      <c r="N14" s="44"/>
      <c r="O14" s="44"/>
      <c r="P14" s="44"/>
      <c r="Q14" s="45"/>
      <c r="R14" s="46"/>
    </row>
    <row r="15" spans="1:18" x14ac:dyDescent="0.25">
      <c r="A15" s="78"/>
      <c r="B15" s="78"/>
      <c r="C15" s="78"/>
      <c r="D15" s="41"/>
      <c r="E15" s="42"/>
      <c r="F15" s="43"/>
      <c r="G15" s="42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x14ac:dyDescent="0.25">
      <c r="A16" s="78"/>
      <c r="B16" s="78"/>
      <c r="C16" s="78"/>
      <c r="D16" s="41"/>
      <c r="E16" s="42"/>
      <c r="F16" s="43"/>
      <c r="G16" s="42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x14ac:dyDescent="0.25">
      <c r="A17" s="78"/>
      <c r="B17" s="78"/>
      <c r="C17" s="78"/>
      <c r="D17" s="41"/>
      <c r="E17" s="42"/>
      <c r="F17" s="43"/>
      <c r="G17" s="79"/>
      <c r="H17" s="79"/>
      <c r="I17" s="44"/>
      <c r="J17" s="45"/>
      <c r="K17" s="45"/>
      <c r="L17" s="45"/>
      <c r="M17" s="44"/>
      <c r="N17" s="45"/>
      <c r="O17" s="45"/>
      <c r="P17" s="45"/>
      <c r="Q17" s="44"/>
      <c r="R17" s="44"/>
    </row>
    <row r="18" spans="1:18" x14ac:dyDescent="0.25">
      <c r="A18" s="78"/>
      <c r="B18" s="78"/>
      <c r="C18" s="78"/>
      <c r="D18" s="41"/>
      <c r="E18" s="42"/>
      <c r="F18" s="43"/>
      <c r="G18" s="79"/>
      <c r="H18" s="79"/>
      <c r="I18" s="44"/>
      <c r="J18" s="45"/>
      <c r="K18" s="44"/>
      <c r="L18" s="45"/>
      <c r="M18" s="44"/>
      <c r="N18" s="45"/>
      <c r="O18" s="45"/>
      <c r="P18" s="44"/>
      <c r="Q18" s="44"/>
      <c r="R18" s="44"/>
    </row>
    <row r="19" spans="1:18" x14ac:dyDescent="0.25">
      <c r="A19" s="78"/>
      <c r="B19" s="78"/>
      <c r="C19" s="78"/>
      <c r="D19" s="41"/>
      <c r="E19" s="42"/>
      <c r="F19" s="43"/>
      <c r="G19" s="42"/>
      <c r="H19" s="43"/>
      <c r="I19" s="44"/>
      <c r="J19" s="44"/>
      <c r="K19" s="44"/>
      <c r="L19" s="44"/>
      <c r="M19" s="45"/>
      <c r="N19" s="44"/>
      <c r="O19" s="44"/>
      <c r="P19" s="44"/>
      <c r="Q19" s="45"/>
      <c r="R19" s="46"/>
    </row>
    <row r="20" spans="1:18" x14ac:dyDescent="0.25">
      <c r="A20" s="78"/>
      <c r="B20" s="78"/>
      <c r="C20" s="78"/>
      <c r="D20" s="41"/>
      <c r="E20" s="42"/>
      <c r="F20" s="43"/>
      <c r="G20" s="42"/>
      <c r="H20" s="43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x14ac:dyDescent="0.25">
      <c r="A21" s="78"/>
      <c r="B21" s="78"/>
      <c r="C21" s="78"/>
      <c r="D21" s="41"/>
      <c r="E21" s="79"/>
      <c r="F21" s="79"/>
      <c r="G21" s="42"/>
      <c r="H21" s="43"/>
      <c r="I21" s="44"/>
      <c r="J21" s="44"/>
      <c r="K21" s="44"/>
      <c r="L21" s="44"/>
      <c r="M21" s="45"/>
      <c r="N21" s="44"/>
      <c r="O21" s="44"/>
      <c r="P21" s="44"/>
      <c r="Q21" s="45"/>
      <c r="R21" s="44"/>
    </row>
    <row r="22" spans="1:18" x14ac:dyDescent="0.25">
      <c r="A22" s="78"/>
      <c r="B22" s="78"/>
      <c r="C22" s="78"/>
      <c r="D22" s="41"/>
      <c r="E22" s="79"/>
      <c r="F22" s="79"/>
      <c r="G22" s="42"/>
      <c r="H22" s="43"/>
      <c r="I22" s="44"/>
      <c r="J22" s="44"/>
      <c r="K22" s="44"/>
      <c r="L22" s="44"/>
      <c r="M22" s="45"/>
      <c r="N22" s="44"/>
      <c r="O22" s="44"/>
      <c r="P22" s="44"/>
      <c r="Q22" s="45"/>
      <c r="R22" s="45"/>
    </row>
    <row r="23" spans="1:18" x14ac:dyDescent="0.25">
      <c r="A23" s="78"/>
      <c r="B23" s="78"/>
      <c r="C23" s="78"/>
      <c r="D23" s="41"/>
      <c r="E23" s="42"/>
      <c r="F23" s="43"/>
      <c r="G23" s="42"/>
      <c r="H23" s="43"/>
      <c r="I23" s="44"/>
      <c r="J23" s="44"/>
      <c r="K23" s="44"/>
      <c r="L23" s="44"/>
      <c r="M23" s="45"/>
      <c r="N23" s="44"/>
      <c r="O23" s="44"/>
      <c r="P23" s="44"/>
      <c r="Q23" s="45"/>
      <c r="R23" s="46"/>
    </row>
    <row r="24" spans="1:18" x14ac:dyDescent="0.25">
      <c r="A24" s="78"/>
      <c r="B24" s="78"/>
      <c r="C24" s="78"/>
      <c r="D24" s="41"/>
      <c r="E24" s="42"/>
      <c r="F24" s="43"/>
      <c r="G24" s="42"/>
      <c r="H24" s="43"/>
      <c r="I24" s="44"/>
      <c r="J24" s="44"/>
      <c r="K24" s="44"/>
      <c r="L24" s="44"/>
      <c r="M24" s="45"/>
      <c r="N24" s="44"/>
      <c r="O24" s="44"/>
      <c r="P24" s="44"/>
      <c r="Q24" s="45"/>
      <c r="R24" s="46"/>
    </row>
    <row r="25" spans="1:18" x14ac:dyDescent="0.25">
      <c r="A25" s="78"/>
      <c r="B25" s="78"/>
      <c r="C25" s="78"/>
      <c r="D25" s="41"/>
      <c r="E25" s="79"/>
      <c r="F25" s="79"/>
      <c r="G25" s="42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5"/>
    </row>
    <row r="26" spans="1:18" x14ac:dyDescent="0.25">
      <c r="A26" s="78"/>
      <c r="B26" s="78"/>
      <c r="C26" s="78"/>
      <c r="D26" s="41"/>
      <c r="E26" s="42"/>
      <c r="F26" s="43"/>
      <c r="G26" s="42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x14ac:dyDescent="0.25">
      <c r="A27" s="78"/>
      <c r="B27" s="78"/>
      <c r="C27" s="78"/>
      <c r="D27" s="41"/>
      <c r="E27" s="42"/>
      <c r="F27" s="43"/>
      <c r="G27" s="42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x14ac:dyDescent="0.25">
      <c r="A28" s="78"/>
      <c r="B28" s="78"/>
      <c r="C28" s="78"/>
      <c r="D28" s="41"/>
      <c r="E28" s="42"/>
      <c r="F28" s="43"/>
      <c r="G28" s="42"/>
      <c r="H28" s="43"/>
      <c r="I28" s="44"/>
      <c r="J28" s="44"/>
      <c r="K28" s="44"/>
      <c r="L28" s="44"/>
      <c r="M28" s="46"/>
      <c r="N28" s="44"/>
      <c r="O28" s="44"/>
      <c r="P28" s="44"/>
      <c r="Q28" s="46"/>
      <c r="R28" s="45"/>
    </row>
    <row r="29" spans="1:18" x14ac:dyDescent="0.25">
      <c r="A29" s="78"/>
      <c r="B29" s="78"/>
      <c r="C29" s="78"/>
      <c r="D29" s="41"/>
      <c r="E29" s="42"/>
      <c r="F29" s="43"/>
      <c r="G29" s="79"/>
      <c r="H29" s="79"/>
      <c r="I29" s="44"/>
      <c r="J29" s="45"/>
      <c r="K29" s="44"/>
      <c r="L29" s="45"/>
      <c r="M29" s="44"/>
      <c r="N29" s="45"/>
      <c r="O29" s="44"/>
      <c r="P29" s="44"/>
      <c r="Q29" s="44"/>
      <c r="R29" s="44"/>
    </row>
    <row r="30" spans="1:18" x14ac:dyDescent="0.25">
      <c r="A30" s="78"/>
      <c r="B30" s="78"/>
      <c r="C30" s="78"/>
      <c r="D30" s="41"/>
      <c r="E30" s="42"/>
      <c r="F30" s="43"/>
      <c r="G30" s="79"/>
      <c r="H30" s="79"/>
      <c r="I30" s="44"/>
      <c r="J30" s="45"/>
      <c r="K30" s="44"/>
      <c r="L30" s="45"/>
      <c r="M30" s="44"/>
      <c r="N30" s="45"/>
      <c r="O30" s="44"/>
      <c r="P30" s="44"/>
      <c r="Q30" s="44"/>
      <c r="R30" s="44"/>
    </row>
    <row r="31" spans="1:18" x14ac:dyDescent="0.25">
      <c r="A31" s="78"/>
      <c r="B31" s="78"/>
      <c r="C31" s="78"/>
      <c r="D31" s="41"/>
      <c r="E31" s="42"/>
      <c r="F31" s="43"/>
      <c r="G31" s="79"/>
      <c r="H31" s="79"/>
      <c r="I31" s="44"/>
      <c r="J31" s="45"/>
      <c r="K31" s="44"/>
      <c r="L31" s="45"/>
      <c r="M31" s="44"/>
      <c r="N31" s="45"/>
      <c r="O31" s="45"/>
      <c r="P31" s="45"/>
      <c r="Q31" s="44"/>
      <c r="R31" s="44"/>
    </row>
    <row r="32" spans="1:18" x14ac:dyDescent="0.25">
      <c r="A32" s="78"/>
      <c r="B32" s="78"/>
      <c r="C32" s="78"/>
      <c r="D32" s="41"/>
      <c r="E32" s="42"/>
      <c r="F32" s="43"/>
      <c r="G32" s="42"/>
      <c r="H32" s="43"/>
      <c r="I32" s="44"/>
      <c r="J32" s="44"/>
      <c r="K32" s="44"/>
      <c r="L32" s="44"/>
      <c r="M32" s="45"/>
      <c r="N32" s="44"/>
      <c r="O32" s="44"/>
      <c r="P32" s="44"/>
      <c r="Q32" s="45"/>
      <c r="R32" s="46"/>
    </row>
    <row r="33" spans="1:18" x14ac:dyDescent="0.25">
      <c r="A33" s="78"/>
      <c r="B33" s="78"/>
      <c r="C33" s="78"/>
      <c r="D33" s="41"/>
      <c r="E33" s="84"/>
      <c r="F33" s="84"/>
      <c r="G33" s="42"/>
      <c r="H33" s="43"/>
      <c r="I33" s="44"/>
      <c r="J33" s="44"/>
      <c r="K33" s="44"/>
      <c r="L33" s="44"/>
      <c r="M33" s="44"/>
      <c r="N33" s="44"/>
      <c r="O33" s="44"/>
      <c r="P33" s="44"/>
      <c r="Q33" s="44"/>
      <c r="R33" s="47"/>
    </row>
    <row r="34" spans="1:18" x14ac:dyDescent="0.25">
      <c r="A34" s="78"/>
      <c r="B34" s="78"/>
      <c r="C34" s="78"/>
      <c r="D34" s="41"/>
      <c r="E34" s="42"/>
      <c r="F34" s="43"/>
      <c r="G34" s="84"/>
      <c r="H34" s="8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x14ac:dyDescent="0.25">
      <c r="A35" s="82"/>
      <c r="B35" s="82"/>
      <c r="C35" s="82"/>
      <c r="D35" s="82"/>
      <c r="E35" s="83"/>
      <c r="F35" s="83"/>
      <c r="G35" s="83"/>
      <c r="H35" s="83"/>
      <c r="I35" s="39"/>
      <c r="J35" s="40"/>
      <c r="K35" s="39"/>
      <c r="L35" s="40"/>
      <c r="M35" s="40"/>
      <c r="N35" s="40"/>
      <c r="O35" s="40"/>
      <c r="P35" s="40"/>
      <c r="Q35" s="40"/>
      <c r="R35" s="40"/>
    </row>
    <row r="36" spans="1:18" x14ac:dyDescent="0.25">
      <c r="A36" s="78"/>
      <c r="B36" s="78"/>
      <c r="C36" s="78"/>
      <c r="D36" s="41"/>
      <c r="E36" s="42"/>
      <c r="F36" s="43"/>
      <c r="G36" s="79"/>
      <c r="H36" s="79"/>
      <c r="I36" s="44"/>
      <c r="J36" s="45"/>
      <c r="K36" s="44"/>
      <c r="L36" s="45"/>
      <c r="M36" s="44"/>
      <c r="N36" s="45"/>
      <c r="O36" s="46"/>
      <c r="P36" s="46"/>
      <c r="Q36" s="44"/>
      <c r="R36" s="44"/>
    </row>
    <row r="37" spans="1:18" x14ac:dyDescent="0.25">
      <c r="A37" s="78"/>
      <c r="B37" s="78"/>
      <c r="C37" s="78"/>
      <c r="D37" s="41"/>
      <c r="E37" s="42"/>
      <c r="F37" s="43"/>
      <c r="G37" s="79"/>
      <c r="H37" s="79"/>
      <c r="I37" s="44"/>
      <c r="J37" s="45"/>
      <c r="K37" s="44"/>
      <c r="L37" s="45"/>
      <c r="M37" s="44"/>
      <c r="N37" s="45"/>
      <c r="O37" s="44"/>
      <c r="P37" s="44"/>
      <c r="Q37" s="44"/>
      <c r="R37" s="44"/>
    </row>
    <row r="38" spans="1:18" x14ac:dyDescent="0.25">
      <c r="A38" s="78"/>
      <c r="B38" s="78"/>
      <c r="C38" s="78"/>
      <c r="D38" s="41"/>
      <c r="E38" s="42"/>
      <c r="F38" s="43"/>
      <c r="G38" s="79"/>
      <c r="H38" s="79"/>
      <c r="I38" s="44"/>
      <c r="J38" s="45"/>
      <c r="K38" s="44"/>
      <c r="L38" s="45"/>
      <c r="M38" s="44"/>
      <c r="N38" s="45"/>
      <c r="O38" s="44"/>
      <c r="P38" s="44"/>
      <c r="Q38" s="44"/>
      <c r="R38" s="44"/>
    </row>
    <row r="39" spans="1:18" x14ac:dyDescent="0.25">
      <c r="A39" s="78"/>
      <c r="B39" s="78"/>
      <c r="C39" s="78"/>
      <c r="D39" s="41"/>
      <c r="E39" s="79"/>
      <c r="F39" s="79"/>
      <c r="G39" s="42"/>
      <c r="H39" s="43"/>
      <c r="I39" s="44"/>
      <c r="J39" s="44"/>
      <c r="K39" s="44"/>
      <c r="L39" s="44"/>
      <c r="M39" s="45"/>
      <c r="N39" s="44"/>
      <c r="O39" s="44"/>
      <c r="P39" s="44"/>
      <c r="Q39" s="45"/>
      <c r="R39" s="45"/>
    </row>
    <row r="40" spans="1:18" x14ac:dyDescent="0.25">
      <c r="A40" s="78"/>
      <c r="B40" s="78"/>
      <c r="C40" s="78"/>
      <c r="D40" s="41"/>
      <c r="E40" s="79"/>
      <c r="F40" s="79"/>
      <c r="G40" s="42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5"/>
    </row>
    <row r="41" spans="1:18" x14ac:dyDescent="0.25">
      <c r="A41" s="78"/>
      <c r="B41" s="78"/>
      <c r="C41" s="78"/>
      <c r="D41" s="41"/>
      <c r="E41" s="42"/>
      <c r="F41" s="43"/>
      <c r="G41" s="42"/>
      <c r="H41" s="43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x14ac:dyDescent="0.25">
      <c r="A42" s="78"/>
      <c r="B42" s="78"/>
      <c r="C42" s="78"/>
      <c r="D42" s="41"/>
      <c r="E42" s="42"/>
      <c r="F42" s="43"/>
      <c r="G42" s="79"/>
      <c r="H42" s="79"/>
      <c r="I42" s="44"/>
      <c r="J42" s="45"/>
      <c r="K42" s="44"/>
      <c r="L42" s="45"/>
      <c r="M42" s="44"/>
      <c r="N42" s="45"/>
      <c r="O42" s="45"/>
      <c r="P42" s="45"/>
      <c r="Q42" s="44"/>
      <c r="R42" s="44"/>
    </row>
    <row r="43" spans="1:18" x14ac:dyDescent="0.25">
      <c r="A43" s="78"/>
      <c r="B43" s="78"/>
      <c r="C43" s="78"/>
      <c r="D43" s="41"/>
      <c r="E43" s="42"/>
      <c r="F43" s="43"/>
      <c r="G43" s="79"/>
      <c r="H43" s="79"/>
      <c r="I43" s="44"/>
      <c r="J43" s="45"/>
      <c r="K43" s="44"/>
      <c r="L43" s="45"/>
      <c r="M43" s="44"/>
      <c r="N43" s="45"/>
      <c r="O43" s="45"/>
      <c r="P43" s="44"/>
      <c r="Q43" s="44"/>
      <c r="R43" s="44"/>
    </row>
    <row r="44" spans="1:18" x14ac:dyDescent="0.25">
      <c r="A44" s="78"/>
      <c r="B44" s="78"/>
      <c r="C44" s="78"/>
      <c r="D44" s="41"/>
      <c r="E44" s="42"/>
      <c r="F44" s="43"/>
      <c r="G44" s="79"/>
      <c r="H44" s="79"/>
      <c r="I44" s="44"/>
      <c r="J44" s="45"/>
      <c r="K44" s="44"/>
      <c r="L44" s="45"/>
      <c r="M44" s="44"/>
      <c r="N44" s="45"/>
      <c r="O44" s="45"/>
      <c r="P44" s="45"/>
      <c r="Q44" s="44"/>
      <c r="R44" s="44"/>
    </row>
    <row r="45" spans="1:18" x14ac:dyDescent="0.25">
      <c r="A45" s="78"/>
      <c r="B45" s="78"/>
      <c r="C45" s="78"/>
      <c r="D45" s="41"/>
      <c r="E45" s="42"/>
      <c r="F45" s="43"/>
      <c r="G45" s="79"/>
      <c r="H45" s="79"/>
      <c r="I45" s="44"/>
      <c r="J45" s="45"/>
      <c r="K45" s="44"/>
      <c r="L45" s="45"/>
      <c r="M45" s="44"/>
      <c r="N45" s="45"/>
      <c r="O45" s="45"/>
      <c r="P45" s="45"/>
      <c r="Q45" s="44"/>
      <c r="R45" s="44"/>
    </row>
    <row r="46" spans="1:18" x14ac:dyDescent="0.25">
      <c r="A46" s="78"/>
      <c r="B46" s="78"/>
      <c r="C46" s="78"/>
      <c r="D46" s="41"/>
      <c r="E46" s="42"/>
      <c r="F46" s="43"/>
      <c r="G46" s="79"/>
      <c r="H46" s="79"/>
      <c r="I46" s="44"/>
      <c r="J46" s="45"/>
      <c r="K46" s="44"/>
      <c r="L46" s="45"/>
      <c r="M46" s="44"/>
      <c r="N46" s="45"/>
      <c r="O46" s="45"/>
      <c r="P46" s="45"/>
      <c r="Q46" s="44"/>
      <c r="R46" s="44"/>
    </row>
    <row r="47" spans="1:18" x14ac:dyDescent="0.25">
      <c r="A47" s="78"/>
      <c r="B47" s="78"/>
      <c r="C47" s="78"/>
      <c r="D47" s="41"/>
      <c r="E47" s="42"/>
      <c r="F47" s="43"/>
      <c r="G47" s="79"/>
      <c r="H47" s="79"/>
      <c r="I47" s="44"/>
      <c r="J47" s="45"/>
      <c r="K47" s="44"/>
      <c r="L47" s="45"/>
      <c r="M47" s="44"/>
      <c r="N47" s="45"/>
      <c r="O47" s="44"/>
      <c r="P47" s="44"/>
      <c r="Q47" s="44"/>
      <c r="R47" s="44"/>
    </row>
    <row r="48" spans="1:18" x14ac:dyDescent="0.25">
      <c r="A48" s="78"/>
      <c r="B48" s="78"/>
      <c r="C48" s="78"/>
      <c r="D48" s="41"/>
      <c r="E48" s="42"/>
      <c r="F48" s="43"/>
      <c r="G48" s="79"/>
      <c r="H48" s="79"/>
      <c r="I48" s="44"/>
      <c r="J48" s="45"/>
      <c r="K48" s="44"/>
      <c r="L48" s="45"/>
      <c r="M48" s="44"/>
      <c r="N48" s="45"/>
      <c r="O48" s="44"/>
      <c r="P48" s="44"/>
      <c r="Q48" s="44"/>
      <c r="R48" s="44"/>
    </row>
    <row r="49" spans="1:18" x14ac:dyDescent="0.25">
      <c r="A49" s="78"/>
      <c r="B49" s="78"/>
      <c r="C49" s="78"/>
      <c r="D49" s="41"/>
      <c r="E49" s="42"/>
      <c r="F49" s="43"/>
      <c r="G49" s="79"/>
      <c r="H49" s="79"/>
      <c r="I49" s="44"/>
      <c r="J49" s="45"/>
      <c r="K49" s="44"/>
      <c r="L49" s="45"/>
      <c r="M49" s="44"/>
      <c r="N49" s="45"/>
      <c r="O49" s="44"/>
      <c r="P49" s="44"/>
      <c r="Q49" s="44"/>
      <c r="R49" s="44"/>
    </row>
    <row r="50" spans="1:18" x14ac:dyDescent="0.25">
      <c r="A50" s="78"/>
      <c r="B50" s="78"/>
      <c r="C50" s="78"/>
      <c r="D50" s="41"/>
      <c r="E50" s="42"/>
      <c r="F50" s="43"/>
      <c r="G50" s="79"/>
      <c r="H50" s="79"/>
      <c r="I50" s="44"/>
      <c r="J50" s="45"/>
      <c r="K50" s="44"/>
      <c r="L50" s="45"/>
      <c r="M50" s="44"/>
      <c r="N50" s="45"/>
      <c r="O50" s="45"/>
      <c r="P50" s="45"/>
      <c r="Q50" s="44"/>
      <c r="R50" s="44"/>
    </row>
    <row r="51" spans="1:18" x14ac:dyDescent="0.25">
      <c r="A51" s="78"/>
      <c r="B51" s="78"/>
      <c r="C51" s="78"/>
      <c r="D51" s="41"/>
      <c r="E51" s="42"/>
      <c r="F51" s="43"/>
      <c r="G51" s="79"/>
      <c r="H51" s="79"/>
      <c r="I51" s="44"/>
      <c r="J51" s="45"/>
      <c r="K51" s="44"/>
      <c r="L51" s="45"/>
      <c r="M51" s="44"/>
      <c r="N51" s="45"/>
      <c r="O51" s="44"/>
      <c r="P51" s="44"/>
      <c r="Q51" s="44"/>
      <c r="R51" s="44"/>
    </row>
    <row r="52" spans="1:18" x14ac:dyDescent="0.25">
      <c r="A52" s="78"/>
      <c r="B52" s="78"/>
      <c r="C52" s="78"/>
      <c r="D52" s="41"/>
      <c r="E52" s="42"/>
      <c r="F52" s="43"/>
      <c r="G52" s="79"/>
      <c r="H52" s="79"/>
      <c r="I52" s="44"/>
      <c r="J52" s="45"/>
      <c r="K52" s="44"/>
      <c r="L52" s="45"/>
      <c r="M52" s="44"/>
      <c r="N52" s="45"/>
      <c r="O52" s="44"/>
      <c r="P52" s="44"/>
      <c r="Q52" s="44"/>
      <c r="R52" s="44"/>
    </row>
    <row r="53" spans="1:18" x14ac:dyDescent="0.25">
      <c r="A53" s="78"/>
      <c r="B53" s="78"/>
      <c r="C53" s="78"/>
      <c r="D53" s="41"/>
      <c r="E53" s="42"/>
      <c r="F53" s="43"/>
      <c r="G53" s="79"/>
      <c r="H53" s="79"/>
      <c r="I53" s="44"/>
      <c r="J53" s="45"/>
      <c r="K53" s="44"/>
      <c r="L53" s="45"/>
      <c r="M53" s="44"/>
      <c r="N53" s="45"/>
      <c r="O53" s="44"/>
      <c r="P53" s="44"/>
      <c r="Q53" s="44"/>
      <c r="R53" s="44"/>
    </row>
    <row r="54" spans="1:18" x14ac:dyDescent="0.25">
      <c r="A54" s="78"/>
      <c r="B54" s="78"/>
      <c r="C54" s="78"/>
      <c r="D54" s="41"/>
      <c r="E54" s="42"/>
      <c r="F54" s="43"/>
      <c r="G54" s="84"/>
      <c r="H54" s="84"/>
      <c r="I54" s="44"/>
      <c r="J54" s="47"/>
      <c r="K54" s="44"/>
      <c r="L54" s="47"/>
      <c r="M54" s="44"/>
      <c r="N54" s="47"/>
      <c r="O54" s="44"/>
      <c r="P54" s="44"/>
      <c r="Q54" s="44"/>
      <c r="R54" s="44"/>
    </row>
    <row r="55" spans="1:18" x14ac:dyDescent="0.25">
      <c r="A55" s="78"/>
      <c r="B55" s="78"/>
      <c r="C55" s="78"/>
      <c r="D55" s="41"/>
      <c r="E55" s="42"/>
      <c r="F55" s="43"/>
      <c r="G55" s="79"/>
      <c r="H55" s="79"/>
      <c r="I55" s="44"/>
      <c r="J55" s="45"/>
      <c r="K55" s="44"/>
      <c r="L55" s="45"/>
      <c r="M55" s="44"/>
      <c r="N55" s="45"/>
      <c r="O55" s="44"/>
      <c r="P55" s="44"/>
      <c r="Q55" s="44"/>
      <c r="R55" s="44"/>
    </row>
    <row r="56" spans="1:18" x14ac:dyDescent="0.25">
      <c r="A56" s="78"/>
      <c r="B56" s="78"/>
      <c r="C56" s="78"/>
      <c r="D56" s="41"/>
      <c r="E56" s="42"/>
      <c r="F56" s="43"/>
      <c r="G56" s="79"/>
      <c r="H56" s="79"/>
      <c r="I56" s="44"/>
      <c r="J56" s="45"/>
      <c r="K56" s="44"/>
      <c r="L56" s="45"/>
      <c r="M56" s="44"/>
      <c r="N56" s="45"/>
      <c r="O56" s="45"/>
      <c r="P56" s="44"/>
      <c r="Q56" s="44"/>
      <c r="R56" s="44"/>
    </row>
    <row r="57" spans="1:18" x14ac:dyDescent="0.25">
      <c r="A57" s="78"/>
      <c r="B57" s="78"/>
      <c r="C57" s="78"/>
      <c r="D57" s="41"/>
      <c r="E57" s="42"/>
      <c r="F57" s="43"/>
      <c r="G57" s="79"/>
      <c r="H57" s="79"/>
      <c r="I57" s="44"/>
      <c r="J57" s="45"/>
      <c r="K57" s="44"/>
      <c r="L57" s="45"/>
      <c r="M57" s="44"/>
      <c r="N57" s="45"/>
      <c r="O57" s="45"/>
      <c r="P57" s="44"/>
      <c r="Q57" s="44"/>
      <c r="R57" s="44"/>
    </row>
    <row r="58" spans="1:18" x14ac:dyDescent="0.25">
      <c r="A58" s="78"/>
      <c r="B58" s="78"/>
      <c r="C58" s="78"/>
      <c r="D58" s="41"/>
      <c r="E58" s="42"/>
      <c r="F58" s="43"/>
      <c r="G58" s="42"/>
      <c r="H58" s="43"/>
      <c r="I58" s="44"/>
      <c r="J58" s="44"/>
      <c r="K58" s="44"/>
      <c r="L58" s="47"/>
      <c r="M58" s="44"/>
      <c r="N58" s="44"/>
      <c r="O58" s="44"/>
      <c r="P58" s="47"/>
      <c r="Q58" s="44"/>
      <c r="R58" s="44"/>
    </row>
    <row r="59" spans="1:18" x14ac:dyDescent="0.25">
      <c r="A59" s="78"/>
      <c r="B59" s="78"/>
      <c r="C59" s="78"/>
      <c r="D59" s="41"/>
      <c r="E59" s="42"/>
      <c r="F59" s="43"/>
      <c r="G59" s="79"/>
      <c r="H59" s="79"/>
      <c r="I59" s="44"/>
      <c r="J59" s="45"/>
      <c r="K59" s="44"/>
      <c r="L59" s="45"/>
      <c r="M59" s="44"/>
      <c r="N59" s="45"/>
      <c r="O59" s="45"/>
      <c r="P59" s="45"/>
      <c r="Q59" s="44"/>
      <c r="R59" s="44"/>
    </row>
    <row r="60" spans="1:18" x14ac:dyDescent="0.25">
      <c r="A60" s="78"/>
      <c r="B60" s="78"/>
      <c r="C60" s="78"/>
      <c r="D60" s="41"/>
      <c r="E60" s="42"/>
      <c r="F60" s="43"/>
      <c r="G60" s="79"/>
      <c r="H60" s="79"/>
      <c r="I60" s="44"/>
      <c r="J60" s="45"/>
      <c r="K60" s="44"/>
      <c r="L60" s="45"/>
      <c r="M60" s="44"/>
      <c r="N60" s="45"/>
      <c r="O60" s="44"/>
      <c r="P60" s="44"/>
      <c r="Q60" s="44"/>
      <c r="R60" s="44"/>
    </row>
    <row r="61" spans="1:18" x14ac:dyDescent="0.25">
      <c r="A61" s="78"/>
      <c r="B61" s="78"/>
      <c r="C61" s="78"/>
      <c r="D61" s="41"/>
      <c r="E61" s="42"/>
      <c r="F61" s="43"/>
      <c r="G61" s="79"/>
      <c r="H61" s="79"/>
      <c r="I61" s="44"/>
      <c r="J61" s="45"/>
      <c r="K61" s="44"/>
      <c r="L61" s="45"/>
      <c r="M61" s="44"/>
      <c r="N61" s="45"/>
      <c r="O61" s="44"/>
      <c r="P61" s="44"/>
      <c r="Q61" s="44"/>
      <c r="R61" s="44"/>
    </row>
    <row r="62" spans="1:18" x14ac:dyDescent="0.25">
      <c r="A62" s="78"/>
      <c r="B62" s="78"/>
      <c r="C62" s="78"/>
      <c r="D62" s="41"/>
      <c r="E62" s="42"/>
      <c r="F62" s="43"/>
      <c r="G62" s="79"/>
      <c r="H62" s="79"/>
      <c r="I62" s="44"/>
      <c r="J62" s="45"/>
      <c r="K62" s="44"/>
      <c r="L62" s="45"/>
      <c r="M62" s="44"/>
      <c r="N62" s="45"/>
      <c r="O62" s="48"/>
      <c r="P62" s="48"/>
      <c r="Q62" s="44"/>
      <c r="R62" s="44"/>
    </row>
    <row r="63" spans="1:18" x14ac:dyDescent="0.25">
      <c r="A63" s="78"/>
      <c r="B63" s="78"/>
      <c r="C63" s="78"/>
      <c r="D63" s="41"/>
      <c r="E63" s="79"/>
      <c r="F63" s="79"/>
      <c r="G63" s="42"/>
      <c r="H63" s="43"/>
      <c r="I63" s="44"/>
      <c r="J63" s="44"/>
      <c r="K63" s="44"/>
      <c r="L63" s="44"/>
      <c r="M63" s="45"/>
      <c r="N63" s="44"/>
      <c r="O63" s="44"/>
      <c r="P63" s="44"/>
      <c r="Q63" s="45"/>
      <c r="R63" s="45"/>
    </row>
    <row r="64" spans="1:18" x14ac:dyDescent="0.25">
      <c r="A64" s="78"/>
      <c r="B64" s="78"/>
      <c r="C64" s="78"/>
      <c r="D64" s="41"/>
      <c r="E64" s="79"/>
      <c r="F64" s="79"/>
      <c r="G64" s="42"/>
      <c r="H64" s="43"/>
      <c r="I64" s="44"/>
      <c r="J64" s="44"/>
      <c r="K64" s="44"/>
      <c r="L64" s="44"/>
      <c r="M64" s="44"/>
      <c r="N64" s="44"/>
      <c r="O64" s="44"/>
      <c r="P64" s="44"/>
      <c r="Q64" s="44"/>
      <c r="R64" s="45"/>
    </row>
    <row r="65" spans="1:18" x14ac:dyDescent="0.25">
      <c r="A65" s="78"/>
      <c r="B65" s="78"/>
      <c r="C65" s="78"/>
      <c r="D65" s="41"/>
      <c r="E65" s="42"/>
      <c r="F65" s="43"/>
      <c r="G65" s="42"/>
      <c r="H65" s="43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x14ac:dyDescent="0.25">
      <c r="A66" s="78"/>
      <c r="B66" s="78"/>
      <c r="C66" s="78"/>
      <c r="D66" s="41"/>
      <c r="E66" s="42"/>
      <c r="F66" s="43"/>
      <c r="G66" s="79"/>
      <c r="H66" s="79"/>
      <c r="I66" s="44"/>
      <c r="J66" s="45"/>
      <c r="K66" s="44"/>
      <c r="L66" s="45"/>
      <c r="M66" s="44"/>
      <c r="N66" s="45"/>
      <c r="O66" s="45"/>
      <c r="P66" s="45"/>
      <c r="Q66" s="44"/>
      <c r="R66" s="44"/>
    </row>
    <row r="67" spans="1:18" x14ac:dyDescent="0.25">
      <c r="A67" s="78"/>
      <c r="B67" s="78"/>
      <c r="C67" s="78"/>
      <c r="D67" s="41"/>
      <c r="E67" s="42"/>
      <c r="F67" s="43"/>
      <c r="G67" s="79"/>
      <c r="H67" s="79"/>
      <c r="I67" s="44"/>
      <c r="J67" s="45"/>
      <c r="K67" s="44"/>
      <c r="L67" s="45"/>
      <c r="M67" s="44"/>
      <c r="N67" s="45"/>
      <c r="O67" s="45"/>
      <c r="P67" s="48"/>
      <c r="Q67" s="44"/>
      <c r="R67" s="44"/>
    </row>
    <row r="68" spans="1:18" x14ac:dyDescent="0.25">
      <c r="A68" s="78"/>
      <c r="B68" s="78"/>
      <c r="C68" s="78"/>
      <c r="D68" s="41"/>
      <c r="E68" s="42"/>
      <c r="F68" s="43"/>
      <c r="G68" s="79"/>
      <c r="H68" s="79"/>
      <c r="I68" s="44"/>
      <c r="J68" s="45"/>
      <c r="K68" s="44"/>
      <c r="L68" s="45"/>
      <c r="M68" s="44"/>
      <c r="N68" s="45"/>
      <c r="O68" s="45"/>
      <c r="P68" s="45"/>
      <c r="Q68" s="44"/>
      <c r="R68" s="44"/>
    </row>
    <row r="69" spans="1:18" x14ac:dyDescent="0.25">
      <c r="A69" s="78"/>
      <c r="B69" s="78"/>
      <c r="C69" s="78"/>
      <c r="D69" s="41"/>
      <c r="E69" s="42"/>
      <c r="F69" s="43"/>
      <c r="G69" s="79"/>
      <c r="H69" s="79"/>
      <c r="I69" s="44"/>
      <c r="J69" s="45"/>
      <c r="K69" s="44"/>
      <c r="L69" s="45"/>
      <c r="M69" s="44"/>
      <c r="N69" s="45"/>
      <c r="O69" s="45"/>
      <c r="P69" s="45"/>
      <c r="Q69" s="44"/>
      <c r="R69" s="44"/>
    </row>
    <row r="70" spans="1:18" x14ac:dyDescent="0.25">
      <c r="A70" s="78"/>
      <c r="B70" s="78"/>
      <c r="C70" s="78"/>
      <c r="D70" s="41"/>
      <c r="E70" s="42"/>
      <c r="F70" s="43"/>
      <c r="G70" s="79"/>
      <c r="H70" s="79"/>
      <c r="I70" s="44"/>
      <c r="J70" s="45"/>
      <c r="K70" s="44"/>
      <c r="L70" s="45"/>
      <c r="M70" s="44"/>
      <c r="N70" s="45"/>
      <c r="O70" s="44"/>
      <c r="P70" s="44"/>
      <c r="Q70" s="44"/>
      <c r="R70" s="44"/>
    </row>
    <row r="71" spans="1:18" x14ac:dyDescent="0.25">
      <c r="A71" s="78"/>
      <c r="B71" s="78"/>
      <c r="C71" s="78"/>
      <c r="D71" s="41"/>
      <c r="E71" s="42"/>
      <c r="F71" s="43"/>
      <c r="G71" s="79"/>
      <c r="H71" s="79"/>
      <c r="I71" s="44"/>
      <c r="J71" s="45"/>
      <c r="K71" s="44"/>
      <c r="L71" s="45"/>
      <c r="M71" s="44"/>
      <c r="N71" s="45"/>
      <c r="O71" s="44"/>
      <c r="P71" s="44"/>
      <c r="Q71" s="44"/>
      <c r="R71" s="44"/>
    </row>
    <row r="72" spans="1:18" x14ac:dyDescent="0.25">
      <c r="A72" s="78"/>
      <c r="B72" s="78"/>
      <c r="C72" s="78"/>
      <c r="D72" s="41"/>
      <c r="E72" s="42"/>
      <c r="F72" s="43"/>
      <c r="G72" s="79"/>
      <c r="H72" s="79"/>
      <c r="I72" s="44"/>
      <c r="J72" s="45"/>
      <c r="K72" s="44"/>
      <c r="L72" s="45"/>
      <c r="M72" s="44"/>
      <c r="N72" s="45"/>
      <c r="O72" s="44"/>
      <c r="P72" s="44"/>
      <c r="Q72" s="44"/>
      <c r="R72" s="44"/>
    </row>
    <row r="73" spans="1:18" x14ac:dyDescent="0.25">
      <c r="A73" s="78"/>
      <c r="B73" s="78"/>
      <c r="C73" s="78"/>
      <c r="D73" s="41"/>
      <c r="E73" s="42"/>
      <c r="F73" s="43"/>
      <c r="G73" s="79"/>
      <c r="H73" s="79"/>
      <c r="I73" s="44"/>
      <c r="J73" s="45"/>
      <c r="K73" s="44"/>
      <c r="L73" s="45"/>
      <c r="M73" s="44"/>
      <c r="N73" s="45"/>
      <c r="O73" s="45"/>
      <c r="P73" s="45"/>
      <c r="Q73" s="44"/>
      <c r="R73" s="44"/>
    </row>
    <row r="74" spans="1:18" x14ac:dyDescent="0.25">
      <c r="A74" s="78"/>
      <c r="B74" s="78"/>
      <c r="C74" s="78"/>
      <c r="D74" s="41"/>
      <c r="E74" s="42"/>
      <c r="F74" s="43"/>
      <c r="G74" s="79"/>
      <c r="H74" s="79"/>
      <c r="I74" s="44"/>
      <c r="J74" s="45"/>
      <c r="K74" s="44"/>
      <c r="L74" s="45"/>
      <c r="M74" s="44"/>
      <c r="N74" s="45"/>
      <c r="O74" s="44"/>
      <c r="P74" s="44"/>
      <c r="Q74" s="44"/>
      <c r="R74" s="44"/>
    </row>
    <row r="75" spans="1:18" x14ac:dyDescent="0.25">
      <c r="A75" s="78"/>
      <c r="B75" s="78"/>
      <c r="C75" s="78"/>
      <c r="D75" s="41"/>
      <c r="E75" s="42"/>
      <c r="F75" s="43"/>
      <c r="G75" s="79"/>
      <c r="H75" s="79"/>
      <c r="I75" s="44"/>
      <c r="J75" s="45"/>
      <c r="K75" s="44"/>
      <c r="L75" s="45"/>
      <c r="M75" s="44"/>
      <c r="N75" s="45"/>
      <c r="O75" s="44"/>
      <c r="P75" s="44"/>
      <c r="Q75" s="44"/>
      <c r="R75" s="44"/>
    </row>
    <row r="76" spans="1:18" x14ac:dyDescent="0.25">
      <c r="A76" s="78"/>
      <c r="B76" s="78"/>
      <c r="C76" s="78"/>
      <c r="D76" s="41"/>
      <c r="E76" s="42"/>
      <c r="F76" s="43"/>
      <c r="G76" s="79"/>
      <c r="H76" s="79"/>
      <c r="I76" s="44"/>
      <c r="J76" s="45"/>
      <c r="K76" s="44"/>
      <c r="L76" s="45"/>
      <c r="M76" s="44"/>
      <c r="N76" s="45"/>
      <c r="O76" s="45"/>
      <c r="P76" s="45"/>
      <c r="Q76" s="44"/>
      <c r="R76" s="44"/>
    </row>
    <row r="77" spans="1:18" x14ac:dyDescent="0.25">
      <c r="A77" s="78"/>
      <c r="B77" s="78"/>
      <c r="C77" s="78"/>
      <c r="D77" s="41"/>
      <c r="E77" s="42"/>
      <c r="F77" s="43"/>
      <c r="G77" s="79"/>
      <c r="H77" s="79"/>
      <c r="I77" s="44"/>
      <c r="J77" s="45"/>
      <c r="K77" s="44"/>
      <c r="L77" s="45"/>
      <c r="M77" s="44"/>
      <c r="N77" s="45"/>
      <c r="O77" s="44"/>
      <c r="P77" s="44"/>
      <c r="Q77" s="44"/>
      <c r="R77" s="44"/>
    </row>
    <row r="78" spans="1:18" x14ac:dyDescent="0.25">
      <c r="A78" s="78"/>
      <c r="B78" s="78"/>
      <c r="C78" s="78"/>
      <c r="D78" s="41"/>
      <c r="E78" s="42"/>
      <c r="F78" s="43"/>
      <c r="G78" s="79"/>
      <c r="H78" s="79"/>
      <c r="I78" s="44"/>
      <c r="J78" s="45"/>
      <c r="K78" s="44"/>
      <c r="L78" s="45"/>
      <c r="M78" s="44"/>
      <c r="N78" s="45"/>
      <c r="O78" s="44"/>
      <c r="P78" s="44"/>
      <c r="Q78" s="44"/>
      <c r="R78" s="44"/>
    </row>
    <row r="79" spans="1:18" x14ac:dyDescent="0.25">
      <c r="A79" s="78"/>
      <c r="B79" s="78"/>
      <c r="C79" s="78"/>
      <c r="D79" s="41"/>
      <c r="E79" s="42"/>
      <c r="F79" s="43"/>
      <c r="G79" s="79"/>
      <c r="H79" s="79"/>
      <c r="I79" s="44"/>
      <c r="J79" s="45"/>
      <c r="K79" s="44"/>
      <c r="L79" s="45"/>
      <c r="M79" s="44"/>
      <c r="N79" s="45"/>
      <c r="O79" s="44"/>
      <c r="P79" s="44"/>
      <c r="Q79" s="44"/>
      <c r="R79" s="44"/>
    </row>
    <row r="80" spans="1:18" x14ac:dyDescent="0.25">
      <c r="A80" s="78"/>
      <c r="B80" s="78"/>
      <c r="C80" s="78"/>
      <c r="D80" s="41"/>
      <c r="E80" s="42"/>
      <c r="F80" s="43"/>
      <c r="G80" s="79"/>
      <c r="H80" s="79"/>
      <c r="I80" s="44"/>
      <c r="J80" s="45"/>
      <c r="K80" s="44"/>
      <c r="L80" s="45"/>
      <c r="M80" s="44"/>
      <c r="N80" s="45"/>
      <c r="O80" s="44"/>
      <c r="P80" s="44"/>
      <c r="Q80" s="44"/>
      <c r="R80" s="44"/>
    </row>
    <row r="81" spans="1:18" x14ac:dyDescent="0.25">
      <c r="A81" s="78"/>
      <c r="B81" s="78"/>
      <c r="C81" s="78"/>
      <c r="D81" s="41"/>
      <c r="E81" s="42"/>
      <c r="F81" s="43"/>
      <c r="G81" s="79"/>
      <c r="H81" s="79"/>
      <c r="I81" s="44"/>
      <c r="J81" s="45"/>
      <c r="K81" s="44"/>
      <c r="L81" s="45"/>
      <c r="M81" s="44"/>
      <c r="N81" s="45"/>
      <c r="O81" s="44"/>
      <c r="P81" s="44"/>
      <c r="Q81" s="44"/>
      <c r="R81" s="44"/>
    </row>
    <row r="82" spans="1:18" x14ac:dyDescent="0.25">
      <c r="A82" s="78"/>
      <c r="B82" s="78"/>
      <c r="C82" s="78"/>
      <c r="D82" s="41"/>
      <c r="E82" s="42"/>
      <c r="F82" s="43"/>
      <c r="G82" s="79"/>
      <c r="H82" s="79"/>
      <c r="I82" s="44"/>
      <c r="J82" s="45"/>
      <c r="K82" s="44"/>
      <c r="L82" s="45"/>
      <c r="M82" s="44"/>
      <c r="N82" s="45"/>
      <c r="O82" s="45"/>
      <c r="P82" s="45"/>
      <c r="Q82" s="44"/>
      <c r="R82" s="44"/>
    </row>
    <row r="83" spans="1:18" x14ac:dyDescent="0.25">
      <c r="A83" s="78"/>
      <c r="B83" s="78"/>
      <c r="C83" s="78"/>
      <c r="D83" s="41"/>
      <c r="E83" s="42"/>
      <c r="F83" s="43"/>
      <c r="G83" s="79"/>
      <c r="H83" s="79"/>
      <c r="I83" s="44"/>
      <c r="J83" s="45"/>
      <c r="K83" s="44"/>
      <c r="L83" s="45"/>
      <c r="M83" s="44"/>
      <c r="N83" s="45"/>
      <c r="O83" s="45"/>
      <c r="P83" s="44"/>
      <c r="Q83" s="44"/>
      <c r="R83" s="44"/>
    </row>
    <row r="84" spans="1:18" x14ac:dyDescent="0.25">
      <c r="A84" s="78"/>
      <c r="B84" s="78"/>
      <c r="C84" s="78"/>
      <c r="D84" s="41"/>
      <c r="E84" s="42"/>
      <c r="F84" s="43"/>
      <c r="G84" s="79"/>
      <c r="H84" s="79"/>
      <c r="I84" s="44"/>
      <c r="J84" s="45"/>
      <c r="K84" s="44"/>
      <c r="L84" s="45"/>
      <c r="M84" s="44"/>
      <c r="N84" s="45"/>
      <c r="O84" s="44"/>
      <c r="P84" s="44"/>
      <c r="Q84" s="44"/>
      <c r="R84" s="44"/>
    </row>
    <row r="85" spans="1:18" x14ac:dyDescent="0.25">
      <c r="A85" s="78"/>
      <c r="B85" s="78"/>
      <c r="C85" s="78"/>
      <c r="D85" s="41"/>
      <c r="E85" s="42"/>
      <c r="F85" s="43"/>
      <c r="G85" s="79"/>
      <c r="H85" s="79"/>
      <c r="I85" s="44"/>
      <c r="J85" s="45"/>
      <c r="K85" s="44"/>
      <c r="L85" s="45"/>
      <c r="M85" s="44"/>
      <c r="N85" s="45"/>
      <c r="O85" s="44"/>
      <c r="P85" s="44"/>
      <c r="Q85" s="44"/>
      <c r="R85" s="44"/>
    </row>
    <row r="86" spans="1:18" x14ac:dyDescent="0.25">
      <c r="A86" s="78"/>
      <c r="B86" s="78"/>
      <c r="C86" s="78"/>
      <c r="D86" s="41"/>
      <c r="E86" s="42"/>
      <c r="F86" s="43"/>
      <c r="G86" s="79"/>
      <c r="H86" s="79"/>
      <c r="I86" s="44"/>
      <c r="J86" s="45"/>
      <c r="K86" s="44"/>
      <c r="L86" s="45"/>
      <c r="M86" s="44"/>
      <c r="N86" s="45"/>
      <c r="O86" s="44"/>
      <c r="P86" s="44"/>
      <c r="Q86" s="44"/>
      <c r="R86" s="44"/>
    </row>
    <row r="87" spans="1:18" x14ac:dyDescent="0.25">
      <c r="A87" s="78"/>
      <c r="B87" s="78"/>
      <c r="C87" s="78"/>
      <c r="D87" s="41"/>
      <c r="E87" s="42"/>
      <c r="F87" s="43"/>
      <c r="G87" s="79"/>
      <c r="H87" s="79"/>
      <c r="I87" s="44"/>
      <c r="J87" s="45"/>
      <c r="K87" s="44"/>
      <c r="L87" s="45"/>
      <c r="M87" s="44"/>
      <c r="N87" s="45"/>
      <c r="O87" s="44"/>
      <c r="P87" s="44"/>
      <c r="Q87" s="44"/>
      <c r="R87" s="44"/>
    </row>
    <row r="88" spans="1:18" x14ac:dyDescent="0.25">
      <c r="A88" s="78"/>
      <c r="B88" s="78"/>
      <c r="C88" s="78"/>
      <c r="D88" s="41"/>
      <c r="E88" s="42"/>
      <c r="F88" s="43"/>
      <c r="G88" s="79"/>
      <c r="H88" s="79"/>
      <c r="I88" s="44"/>
      <c r="J88" s="45"/>
      <c r="K88" s="44"/>
      <c r="L88" s="45"/>
      <c r="M88" s="44"/>
      <c r="N88" s="45"/>
      <c r="O88" s="44"/>
      <c r="P88" s="44"/>
      <c r="Q88" s="44"/>
      <c r="R88" s="44"/>
    </row>
    <row r="89" spans="1:18" x14ac:dyDescent="0.25">
      <c r="A89" s="78"/>
      <c r="B89" s="78"/>
      <c r="C89" s="78"/>
      <c r="D89" s="41"/>
      <c r="E89" s="79"/>
      <c r="F89" s="79"/>
      <c r="G89" s="42"/>
      <c r="H89" s="43"/>
      <c r="I89" s="44"/>
      <c r="J89" s="44"/>
      <c r="K89" s="44"/>
      <c r="L89" s="44"/>
      <c r="M89" s="45"/>
      <c r="N89" s="44"/>
      <c r="O89" s="44"/>
      <c r="P89" s="44"/>
      <c r="Q89" s="45"/>
      <c r="R89" s="45"/>
    </row>
    <row r="90" spans="1:18" x14ac:dyDescent="0.25">
      <c r="A90" s="78"/>
      <c r="B90" s="78"/>
      <c r="C90" s="78"/>
      <c r="D90" s="41"/>
      <c r="E90" s="79"/>
      <c r="F90" s="79"/>
      <c r="G90" s="42"/>
      <c r="H90" s="43"/>
      <c r="I90" s="44"/>
      <c r="J90" s="44"/>
      <c r="K90" s="44"/>
      <c r="L90" s="44"/>
      <c r="M90" s="44"/>
      <c r="N90" s="44"/>
      <c r="O90" s="44"/>
      <c r="P90" s="44"/>
      <c r="Q90" s="44"/>
      <c r="R90" s="45"/>
    </row>
    <row r="91" spans="1:18" x14ac:dyDescent="0.25">
      <c r="A91" s="78"/>
      <c r="B91" s="78"/>
      <c r="C91" s="78"/>
      <c r="D91" s="41"/>
      <c r="E91" s="42"/>
      <c r="F91" s="43"/>
      <c r="G91" s="79"/>
      <c r="H91" s="79"/>
      <c r="I91" s="44"/>
      <c r="J91" s="45"/>
      <c r="K91" s="44"/>
      <c r="L91" s="45"/>
      <c r="M91" s="44"/>
      <c r="N91" s="45"/>
      <c r="O91" s="45"/>
      <c r="P91" s="44"/>
      <c r="Q91" s="44"/>
      <c r="R91" s="44"/>
    </row>
    <row r="92" spans="1:18" x14ac:dyDescent="0.25">
      <c r="A92" s="78"/>
      <c r="B92" s="78"/>
      <c r="C92" s="78"/>
      <c r="D92" s="41"/>
      <c r="E92" s="42"/>
      <c r="F92" s="43"/>
      <c r="G92" s="79"/>
      <c r="H92" s="79"/>
      <c r="I92" s="44"/>
      <c r="J92" s="45"/>
      <c r="K92" s="44"/>
      <c r="L92" s="45"/>
      <c r="M92" s="44"/>
      <c r="N92" s="45"/>
      <c r="O92" s="45"/>
      <c r="P92" s="44"/>
      <c r="Q92" s="44"/>
      <c r="R92" s="44"/>
    </row>
    <row r="93" spans="1:18" x14ac:dyDescent="0.25">
      <c r="A93" s="78"/>
      <c r="B93" s="78"/>
      <c r="C93" s="78"/>
      <c r="D93" s="41"/>
      <c r="E93" s="42"/>
      <c r="F93" s="43"/>
      <c r="G93" s="79"/>
      <c r="H93" s="79"/>
      <c r="I93" s="44"/>
      <c r="J93" s="45"/>
      <c r="K93" s="44"/>
      <c r="L93" s="45"/>
      <c r="M93" s="44"/>
      <c r="N93" s="45"/>
      <c r="O93" s="45"/>
      <c r="P93" s="44"/>
      <c r="Q93" s="44"/>
      <c r="R93" s="44"/>
    </row>
    <row r="94" spans="1:18" x14ac:dyDescent="0.25">
      <c r="A94" s="78"/>
      <c r="B94" s="78"/>
      <c r="C94" s="78"/>
      <c r="D94" s="41"/>
      <c r="E94" s="42"/>
      <c r="F94" s="43"/>
      <c r="G94" s="79"/>
      <c r="H94" s="79"/>
      <c r="I94" s="44"/>
      <c r="J94" s="45"/>
      <c r="K94" s="44"/>
      <c r="L94" s="45"/>
      <c r="M94" s="44"/>
      <c r="N94" s="45"/>
      <c r="O94" s="45"/>
      <c r="P94" s="45"/>
      <c r="Q94" s="44"/>
      <c r="R94" s="44"/>
    </row>
    <row r="95" spans="1:18" x14ac:dyDescent="0.25">
      <c r="A95" s="78"/>
      <c r="B95" s="78"/>
      <c r="C95" s="78"/>
      <c r="D95" s="41"/>
      <c r="E95" s="42"/>
      <c r="F95" s="43"/>
      <c r="G95" s="79"/>
      <c r="H95" s="79"/>
      <c r="I95" s="44"/>
      <c r="J95" s="45"/>
      <c r="K95" s="44"/>
      <c r="L95" s="45"/>
      <c r="M95" s="44"/>
      <c r="N95" s="45"/>
      <c r="O95" s="44"/>
      <c r="P95" s="44"/>
      <c r="Q95" s="44"/>
      <c r="R95" s="44"/>
    </row>
    <row r="96" spans="1:18" x14ac:dyDescent="0.25">
      <c r="A96" s="78"/>
      <c r="B96" s="78"/>
      <c r="C96" s="78"/>
      <c r="D96" s="41"/>
      <c r="E96" s="42"/>
      <c r="F96" s="43"/>
      <c r="G96" s="79"/>
      <c r="H96" s="79"/>
      <c r="I96" s="44"/>
      <c r="J96" s="45"/>
      <c r="K96" s="44"/>
      <c r="L96" s="45"/>
      <c r="M96" s="44"/>
      <c r="N96" s="45"/>
      <c r="O96" s="44"/>
      <c r="P96" s="44"/>
      <c r="Q96" s="44"/>
      <c r="R96" s="44"/>
    </row>
    <row r="97" spans="1:18" x14ac:dyDescent="0.25">
      <c r="A97" s="78"/>
      <c r="B97" s="78"/>
      <c r="C97" s="78"/>
      <c r="D97" s="41"/>
      <c r="E97" s="42"/>
      <c r="F97" s="43"/>
      <c r="G97" s="79"/>
      <c r="H97" s="79"/>
      <c r="I97" s="44"/>
      <c r="J97" s="45"/>
      <c r="K97" s="44"/>
      <c r="L97" s="45"/>
      <c r="M97" s="44"/>
      <c r="N97" s="45"/>
      <c r="O97" s="45"/>
      <c r="P97" s="45"/>
      <c r="Q97" s="44"/>
      <c r="R97" s="44"/>
    </row>
    <row r="98" spans="1:18" x14ac:dyDescent="0.25">
      <c r="A98" s="78"/>
      <c r="B98" s="78"/>
      <c r="C98" s="78"/>
      <c r="D98" s="41"/>
      <c r="E98" s="42"/>
      <c r="F98" s="43"/>
      <c r="G98" s="79"/>
      <c r="H98" s="79"/>
      <c r="I98" s="44"/>
      <c r="J98" s="45"/>
      <c r="K98" s="44"/>
      <c r="L98" s="45"/>
      <c r="M98" s="44"/>
      <c r="N98" s="45"/>
      <c r="O98" s="44"/>
      <c r="P98" s="44"/>
      <c r="Q98" s="44"/>
      <c r="R98" s="44"/>
    </row>
    <row r="99" spans="1:18" x14ac:dyDescent="0.25">
      <c r="A99" s="78"/>
      <c r="B99" s="78"/>
      <c r="C99" s="78"/>
      <c r="D99" s="41"/>
      <c r="E99" s="79"/>
      <c r="F99" s="79"/>
      <c r="G99" s="42"/>
      <c r="H99" s="43"/>
      <c r="I99" s="44"/>
      <c r="J99" s="44"/>
      <c r="K99" s="44"/>
      <c r="L99" s="44"/>
      <c r="M99" s="44"/>
      <c r="N99" s="44"/>
      <c r="O99" s="44"/>
      <c r="P99" s="44"/>
      <c r="Q99" s="44"/>
      <c r="R99" s="45"/>
    </row>
    <row r="100" spans="1:18" x14ac:dyDescent="0.25">
      <c r="A100" s="78"/>
      <c r="B100" s="78"/>
      <c r="C100" s="78"/>
      <c r="D100" s="41"/>
      <c r="E100" s="42"/>
      <c r="F100" s="43"/>
      <c r="G100" s="79"/>
      <c r="H100" s="79"/>
      <c r="I100" s="44"/>
      <c r="J100" s="45"/>
      <c r="K100" s="44"/>
      <c r="L100" s="45"/>
      <c r="M100" s="44"/>
      <c r="N100" s="45"/>
      <c r="O100" s="44"/>
      <c r="P100" s="44"/>
      <c r="Q100" s="44"/>
      <c r="R100" s="44"/>
    </row>
    <row r="101" spans="1:18" x14ac:dyDescent="0.25">
      <c r="A101" s="78"/>
      <c r="B101" s="78"/>
      <c r="C101" s="78"/>
      <c r="D101" s="41"/>
      <c r="E101" s="42"/>
      <c r="F101" s="43"/>
      <c r="G101" s="79"/>
      <c r="H101" s="79"/>
      <c r="I101" s="44"/>
      <c r="J101" s="44"/>
      <c r="K101" s="44"/>
      <c r="L101" s="44"/>
      <c r="M101" s="44"/>
      <c r="N101" s="44"/>
      <c r="O101" s="44"/>
      <c r="P101" s="44"/>
      <c r="Q101" s="44"/>
      <c r="R101" s="44"/>
    </row>
    <row r="102" spans="1:18" x14ac:dyDescent="0.25">
      <c r="A102" s="82"/>
      <c r="B102" s="82"/>
      <c r="C102" s="82"/>
      <c r="D102" s="82"/>
      <c r="E102" s="83"/>
      <c r="F102" s="83"/>
      <c r="G102" s="83"/>
      <c r="H102" s="83"/>
      <c r="I102" s="39"/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1:18" x14ac:dyDescent="0.25">
      <c r="A103" s="78"/>
      <c r="B103" s="78"/>
      <c r="C103" s="78"/>
      <c r="D103" s="41"/>
      <c r="E103" s="42"/>
      <c r="F103" s="43"/>
      <c r="G103" s="79"/>
      <c r="H103" s="79"/>
      <c r="I103" s="44"/>
      <c r="J103" s="45"/>
      <c r="K103" s="44"/>
      <c r="L103" s="45"/>
      <c r="M103" s="44"/>
      <c r="N103" s="45"/>
      <c r="O103" s="44"/>
      <c r="P103" s="44"/>
      <c r="Q103" s="44"/>
      <c r="R103" s="44"/>
    </row>
    <row r="104" spans="1:18" x14ac:dyDescent="0.25">
      <c r="A104" s="78"/>
      <c r="B104" s="78"/>
      <c r="C104" s="78"/>
      <c r="D104" s="41"/>
      <c r="E104" s="42"/>
      <c r="F104" s="43"/>
      <c r="G104" s="79"/>
      <c r="H104" s="79"/>
      <c r="I104" s="44"/>
      <c r="J104" s="45"/>
      <c r="K104" s="44"/>
      <c r="L104" s="45"/>
      <c r="M104" s="44"/>
      <c r="N104" s="45"/>
      <c r="O104" s="44"/>
      <c r="P104" s="44"/>
      <c r="Q104" s="44"/>
      <c r="R104" s="44"/>
    </row>
    <row r="105" spans="1:18" x14ac:dyDescent="0.25">
      <c r="A105" s="78"/>
      <c r="B105" s="78"/>
      <c r="C105" s="78"/>
      <c r="D105" s="41"/>
      <c r="E105" s="79"/>
      <c r="F105" s="79"/>
      <c r="G105" s="42"/>
      <c r="H105" s="43"/>
      <c r="I105" s="44"/>
      <c r="J105" s="44"/>
      <c r="K105" s="44"/>
      <c r="L105" s="44"/>
      <c r="M105" s="45"/>
      <c r="N105" s="44"/>
      <c r="O105" s="44"/>
      <c r="P105" s="44"/>
      <c r="Q105" s="45"/>
      <c r="R105" s="45"/>
    </row>
    <row r="106" spans="1:18" x14ac:dyDescent="0.25">
      <c r="A106" s="78"/>
      <c r="B106" s="78"/>
      <c r="C106" s="78"/>
      <c r="D106" s="41"/>
      <c r="E106" s="42"/>
      <c r="F106" s="43"/>
      <c r="G106" s="42"/>
      <c r="H106" s="43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x14ac:dyDescent="0.25">
      <c r="A107" s="78"/>
      <c r="B107" s="78"/>
      <c r="C107" s="78"/>
      <c r="D107" s="41"/>
      <c r="E107" s="42"/>
      <c r="F107" s="43"/>
      <c r="G107" s="42"/>
      <c r="H107" s="43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1:18" x14ac:dyDescent="0.25">
      <c r="A108" s="78"/>
      <c r="B108" s="78"/>
      <c r="C108" s="78"/>
      <c r="D108" s="41"/>
      <c r="E108" s="42"/>
      <c r="F108" s="43"/>
      <c r="G108" s="79"/>
      <c r="H108" s="79"/>
      <c r="I108" s="44"/>
      <c r="J108" s="45"/>
      <c r="K108" s="44"/>
      <c r="L108" s="45"/>
      <c r="M108" s="44"/>
      <c r="N108" s="45"/>
      <c r="O108" s="44"/>
      <c r="P108" s="44"/>
      <c r="Q108" s="44"/>
      <c r="R108" s="44"/>
    </row>
    <row r="109" spans="1:18" x14ac:dyDescent="0.25">
      <c r="A109" s="78"/>
      <c r="B109" s="78"/>
      <c r="C109" s="78"/>
      <c r="D109" s="41"/>
      <c r="E109" s="42"/>
      <c r="F109" s="43"/>
      <c r="G109" s="79"/>
      <c r="H109" s="79"/>
      <c r="I109" s="44"/>
      <c r="J109" s="45"/>
      <c r="K109" s="44"/>
      <c r="L109" s="45"/>
      <c r="M109" s="44"/>
      <c r="N109" s="45"/>
      <c r="O109" s="44"/>
      <c r="P109" s="44"/>
      <c r="Q109" s="44"/>
      <c r="R109" s="44"/>
    </row>
    <row r="110" spans="1:18" x14ac:dyDescent="0.25">
      <c r="A110" s="78"/>
      <c r="B110" s="78"/>
      <c r="C110" s="78"/>
      <c r="D110" s="41"/>
      <c r="E110" s="42"/>
      <c r="F110" s="43"/>
      <c r="G110" s="79"/>
      <c r="H110" s="79"/>
      <c r="I110" s="44"/>
      <c r="J110" s="45"/>
      <c r="K110" s="44"/>
      <c r="L110" s="45"/>
      <c r="M110" s="44"/>
      <c r="N110" s="45"/>
      <c r="O110" s="44"/>
      <c r="P110" s="44"/>
      <c r="Q110" s="44"/>
      <c r="R110" s="44"/>
    </row>
    <row r="111" spans="1:18" x14ac:dyDescent="0.25">
      <c r="A111" s="78"/>
      <c r="B111" s="78"/>
      <c r="C111" s="78"/>
      <c r="D111" s="41"/>
      <c r="E111" s="42"/>
      <c r="F111" s="43"/>
      <c r="G111" s="79"/>
      <c r="H111" s="79"/>
      <c r="I111" s="44"/>
      <c r="J111" s="45"/>
      <c r="K111" s="44"/>
      <c r="L111" s="45"/>
      <c r="M111" s="44"/>
      <c r="N111" s="45"/>
      <c r="O111" s="44"/>
      <c r="P111" s="44"/>
      <c r="Q111" s="44"/>
      <c r="R111" s="44"/>
    </row>
    <row r="112" spans="1:18" x14ac:dyDescent="0.25">
      <c r="A112" s="78"/>
      <c r="B112" s="78"/>
      <c r="C112" s="78"/>
      <c r="D112" s="41"/>
      <c r="E112" s="79"/>
      <c r="F112" s="79"/>
      <c r="G112" s="42"/>
      <c r="H112" s="43"/>
      <c r="I112" s="44"/>
      <c r="J112" s="44"/>
      <c r="K112" s="44"/>
      <c r="L112" s="44"/>
      <c r="M112" s="45"/>
      <c r="N112" s="44"/>
      <c r="O112" s="44"/>
      <c r="P112" s="44"/>
      <c r="Q112" s="45"/>
      <c r="R112" s="45"/>
    </row>
    <row r="113" spans="1:18" x14ac:dyDescent="0.25">
      <c r="A113" s="78"/>
      <c r="B113" s="78"/>
      <c r="C113" s="78"/>
      <c r="D113" s="41"/>
      <c r="E113" s="42"/>
      <c r="F113" s="43"/>
      <c r="G113" s="42"/>
      <c r="H113" s="43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x14ac:dyDescent="0.25">
      <c r="A114" s="78"/>
      <c r="B114" s="78"/>
      <c r="C114" s="78"/>
      <c r="D114" s="41"/>
      <c r="E114" s="42"/>
      <c r="F114" s="43"/>
      <c r="G114" s="79"/>
      <c r="H114" s="79"/>
      <c r="I114" s="44"/>
      <c r="J114" s="45"/>
      <c r="K114" s="45"/>
      <c r="L114" s="45"/>
      <c r="M114" s="44"/>
      <c r="N114" s="45"/>
      <c r="O114" s="45"/>
      <c r="P114" s="45"/>
      <c r="Q114" s="44"/>
      <c r="R114" s="44"/>
    </row>
    <row r="115" spans="1:18" x14ac:dyDescent="0.25">
      <c r="A115" s="78"/>
      <c r="B115" s="78"/>
      <c r="C115" s="78"/>
      <c r="D115" s="41"/>
      <c r="E115" s="42"/>
      <c r="F115" s="43"/>
      <c r="G115" s="79"/>
      <c r="H115" s="79"/>
      <c r="I115" s="44"/>
      <c r="J115" s="45"/>
      <c r="K115" s="44"/>
      <c r="L115" s="44"/>
      <c r="M115" s="44"/>
      <c r="N115" s="44"/>
      <c r="O115" s="45"/>
      <c r="P115" s="44"/>
      <c r="Q115" s="44"/>
      <c r="R115" s="44"/>
    </row>
    <row r="116" spans="1:18" x14ac:dyDescent="0.25">
      <c r="A116" s="78"/>
      <c r="B116" s="78"/>
      <c r="C116" s="78"/>
      <c r="D116" s="41"/>
      <c r="E116" s="42"/>
      <c r="F116" s="43"/>
      <c r="G116" s="79"/>
      <c r="H116" s="79"/>
      <c r="I116" s="44"/>
      <c r="J116" s="45"/>
      <c r="K116" s="44"/>
      <c r="L116" s="45"/>
      <c r="M116" s="44"/>
      <c r="N116" s="45"/>
      <c r="O116" s="44"/>
      <c r="P116" s="44"/>
      <c r="Q116" s="44"/>
      <c r="R116" s="44"/>
    </row>
    <row r="117" spans="1:18" x14ac:dyDescent="0.25">
      <c r="A117" s="78"/>
      <c r="B117" s="78"/>
      <c r="C117" s="78"/>
      <c r="D117" s="41"/>
      <c r="E117" s="42"/>
      <c r="F117" s="43"/>
      <c r="G117" s="79"/>
      <c r="H117" s="79"/>
      <c r="I117" s="44"/>
      <c r="J117" s="45"/>
      <c r="K117" s="44"/>
      <c r="L117" s="45"/>
      <c r="M117" s="44"/>
      <c r="N117" s="45"/>
      <c r="O117" s="44"/>
      <c r="P117" s="44"/>
      <c r="Q117" s="44"/>
      <c r="R117" s="44"/>
    </row>
    <row r="118" spans="1:18" x14ac:dyDescent="0.25">
      <c r="A118" s="78"/>
      <c r="B118" s="78"/>
      <c r="C118" s="78"/>
      <c r="D118" s="41"/>
      <c r="E118" s="42"/>
      <c r="F118" s="43"/>
      <c r="G118" s="79"/>
      <c r="H118" s="79"/>
      <c r="I118" s="44"/>
      <c r="J118" s="45"/>
      <c r="K118" s="44"/>
      <c r="L118" s="45"/>
      <c r="M118" s="44"/>
      <c r="N118" s="45"/>
      <c r="O118" s="44"/>
      <c r="P118" s="44"/>
      <c r="Q118" s="44"/>
      <c r="R118" s="44"/>
    </row>
    <row r="119" spans="1:18" x14ac:dyDescent="0.25">
      <c r="A119" s="78"/>
      <c r="B119" s="78"/>
      <c r="C119" s="78"/>
      <c r="D119" s="41"/>
      <c r="E119" s="42"/>
      <c r="F119" s="43"/>
      <c r="G119" s="79"/>
      <c r="H119" s="79"/>
      <c r="I119" s="44"/>
      <c r="J119" s="45"/>
      <c r="K119" s="44"/>
      <c r="L119" s="45"/>
      <c r="M119" s="44"/>
      <c r="N119" s="45"/>
      <c r="O119" s="44"/>
      <c r="P119" s="44"/>
      <c r="Q119" s="44"/>
      <c r="R119" s="44"/>
    </row>
    <row r="120" spans="1:18" x14ac:dyDescent="0.25">
      <c r="A120" s="78"/>
      <c r="B120" s="78"/>
      <c r="C120" s="78"/>
      <c r="D120" s="41"/>
      <c r="E120" s="42"/>
      <c r="F120" s="43"/>
      <c r="G120" s="79"/>
      <c r="H120" s="79"/>
      <c r="I120" s="44"/>
      <c r="J120" s="45"/>
      <c r="K120" s="44"/>
      <c r="L120" s="45"/>
      <c r="M120" s="44"/>
      <c r="N120" s="45"/>
      <c r="O120" s="44"/>
      <c r="P120" s="44"/>
      <c r="Q120" s="44"/>
      <c r="R120" s="44"/>
    </row>
    <row r="121" spans="1:18" x14ac:dyDescent="0.25">
      <c r="A121" s="78"/>
      <c r="B121" s="78"/>
      <c r="C121" s="78"/>
      <c r="D121" s="41"/>
      <c r="E121" s="42"/>
      <c r="F121" s="43"/>
      <c r="G121" s="79"/>
      <c r="H121" s="79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x14ac:dyDescent="0.25">
      <c r="A122" s="78"/>
      <c r="B122" s="78"/>
      <c r="C122" s="78"/>
      <c r="D122" s="41"/>
      <c r="E122" s="79"/>
      <c r="F122" s="79"/>
      <c r="G122" s="42"/>
      <c r="H122" s="43"/>
      <c r="I122" s="44"/>
      <c r="J122" s="44"/>
      <c r="K122" s="44"/>
      <c r="L122" s="44"/>
      <c r="M122" s="45"/>
      <c r="N122" s="44"/>
      <c r="O122" s="44"/>
      <c r="P122" s="44"/>
      <c r="Q122" s="45"/>
      <c r="R122" s="45"/>
    </row>
    <row r="123" spans="1:18" x14ac:dyDescent="0.25">
      <c r="A123" s="78"/>
      <c r="B123" s="78"/>
      <c r="C123" s="78"/>
      <c r="D123" s="41"/>
      <c r="E123" s="42"/>
      <c r="F123" s="43"/>
      <c r="G123" s="79"/>
      <c r="H123" s="79"/>
      <c r="I123" s="44"/>
      <c r="J123" s="45"/>
      <c r="K123" s="44"/>
      <c r="L123" s="45"/>
      <c r="M123" s="44"/>
      <c r="N123" s="45"/>
      <c r="O123" s="44"/>
      <c r="P123" s="44"/>
      <c r="Q123" s="44"/>
      <c r="R123" s="44"/>
    </row>
    <row r="124" spans="1:18" x14ac:dyDescent="0.25">
      <c r="A124" s="82"/>
      <c r="B124" s="82"/>
      <c r="C124" s="82"/>
      <c r="D124" s="82"/>
      <c r="E124" s="83"/>
      <c r="F124" s="83"/>
      <c r="G124" s="83"/>
      <c r="H124" s="83"/>
      <c r="I124" s="39"/>
      <c r="J124" s="40"/>
      <c r="K124" s="39"/>
      <c r="L124" s="40"/>
      <c r="M124" s="40"/>
      <c r="N124" s="40"/>
      <c r="O124" s="40"/>
      <c r="P124" s="39"/>
      <c r="Q124" s="40"/>
      <c r="R124" s="40"/>
    </row>
    <row r="125" spans="1:18" x14ac:dyDescent="0.25">
      <c r="A125" s="78"/>
      <c r="B125" s="78"/>
      <c r="C125" s="78"/>
      <c r="D125" s="41"/>
      <c r="E125" s="79"/>
      <c r="F125" s="79"/>
      <c r="G125" s="42"/>
      <c r="H125" s="43"/>
      <c r="I125" s="44"/>
      <c r="J125" s="44"/>
      <c r="K125" s="44"/>
      <c r="L125" s="44"/>
      <c r="M125" s="45"/>
      <c r="N125" s="44"/>
      <c r="O125" s="44"/>
      <c r="P125" s="44"/>
      <c r="Q125" s="45"/>
      <c r="R125" s="45"/>
    </row>
    <row r="126" spans="1:18" x14ac:dyDescent="0.25">
      <c r="A126" s="78"/>
      <c r="B126" s="78"/>
      <c r="C126" s="78"/>
      <c r="D126" s="41"/>
      <c r="E126" s="42"/>
      <c r="F126" s="43"/>
      <c r="G126" s="79"/>
      <c r="H126" s="79"/>
      <c r="I126" s="44"/>
      <c r="J126" s="44"/>
      <c r="K126" s="44"/>
      <c r="L126" s="44"/>
      <c r="M126" s="44"/>
      <c r="N126" s="44"/>
      <c r="O126" s="44"/>
      <c r="P126" s="44"/>
      <c r="Q126" s="44"/>
      <c r="R126" s="44"/>
    </row>
    <row r="127" spans="1:18" x14ac:dyDescent="0.25">
      <c r="A127" s="78"/>
      <c r="B127" s="78"/>
      <c r="C127" s="78"/>
      <c r="D127" s="41"/>
      <c r="E127" s="42"/>
      <c r="F127" s="43"/>
      <c r="G127" s="79"/>
      <c r="H127" s="79"/>
      <c r="I127" s="44"/>
      <c r="J127" s="45"/>
      <c r="K127" s="44"/>
      <c r="L127" s="45"/>
      <c r="M127" s="44"/>
      <c r="N127" s="45"/>
      <c r="O127" s="45"/>
      <c r="P127" s="44"/>
      <c r="Q127" s="44"/>
      <c r="R127" s="44"/>
    </row>
    <row r="128" spans="1:18" x14ac:dyDescent="0.25">
      <c r="A128" s="78"/>
      <c r="B128" s="78"/>
      <c r="C128" s="78"/>
      <c r="D128" s="41"/>
      <c r="E128" s="79"/>
      <c r="F128" s="79"/>
      <c r="G128" s="42"/>
      <c r="H128" s="43"/>
      <c r="I128" s="44"/>
      <c r="J128" s="44"/>
      <c r="K128" s="44"/>
      <c r="L128" s="44"/>
      <c r="M128" s="44"/>
      <c r="N128" s="44"/>
      <c r="O128" s="44"/>
      <c r="P128" s="44"/>
      <c r="Q128" s="44"/>
      <c r="R128" s="45"/>
    </row>
    <row r="129" spans="1:18" x14ac:dyDescent="0.25">
      <c r="A129" s="78"/>
      <c r="B129" s="78"/>
      <c r="C129" s="78"/>
      <c r="D129" s="41"/>
      <c r="E129" s="42"/>
      <c r="F129" s="43"/>
      <c r="G129" s="79"/>
      <c r="H129" s="79"/>
      <c r="I129" s="44"/>
      <c r="J129" s="45"/>
      <c r="K129" s="44"/>
      <c r="L129" s="44"/>
      <c r="M129" s="44"/>
      <c r="N129" s="44"/>
      <c r="O129" s="45"/>
      <c r="P129" s="44"/>
      <c r="Q129" s="44"/>
      <c r="R129" s="44"/>
    </row>
    <row r="130" spans="1:18" x14ac:dyDescent="0.25">
      <c r="A130" s="80"/>
      <c r="B130" s="80"/>
      <c r="C130" s="80"/>
      <c r="D130" s="80"/>
      <c r="E130" s="81"/>
      <c r="F130" s="81"/>
      <c r="G130" s="81"/>
      <c r="H130" s="81"/>
      <c r="I130" s="49"/>
      <c r="J130" s="50"/>
      <c r="K130" s="50"/>
      <c r="L130" s="50"/>
      <c r="M130" s="50"/>
      <c r="N130" s="50"/>
      <c r="O130" s="50"/>
      <c r="P130" s="50"/>
      <c r="Q130" s="50"/>
      <c r="R130" s="50"/>
    </row>
  </sheetData>
  <mergeCells count="244">
    <mergeCell ref="R7:R8"/>
    <mergeCell ref="A8:C8"/>
    <mergeCell ref="A9:D9"/>
    <mergeCell ref="E9:F9"/>
    <mergeCell ref="G9:H9"/>
    <mergeCell ref="A10:C10"/>
    <mergeCell ref="L7:L8"/>
    <mergeCell ref="M7:M8"/>
    <mergeCell ref="N7:N8"/>
    <mergeCell ref="O7:O8"/>
    <mergeCell ref="P7:P8"/>
    <mergeCell ref="Q7:Q8"/>
    <mergeCell ref="A7:D7"/>
    <mergeCell ref="E7:F8"/>
    <mergeCell ref="G7:H8"/>
    <mergeCell ref="I7:I8"/>
    <mergeCell ref="J7:J8"/>
    <mergeCell ref="K7:K8"/>
    <mergeCell ref="A15:C15"/>
    <mergeCell ref="A16:C16"/>
    <mergeCell ref="A17:C17"/>
    <mergeCell ref="G17:H17"/>
    <mergeCell ref="A18:C18"/>
    <mergeCell ref="G18:H18"/>
    <mergeCell ref="A11:C11"/>
    <mergeCell ref="E11:F11"/>
    <mergeCell ref="A12:C12"/>
    <mergeCell ref="A13:C13"/>
    <mergeCell ref="E13:F13"/>
    <mergeCell ref="A14:C14"/>
    <mergeCell ref="A23:C23"/>
    <mergeCell ref="A24:C24"/>
    <mergeCell ref="A25:C25"/>
    <mergeCell ref="E25:F25"/>
    <mergeCell ref="A26:C26"/>
    <mergeCell ref="A27:C27"/>
    <mergeCell ref="A19:C19"/>
    <mergeCell ref="A20:C20"/>
    <mergeCell ref="A21:C21"/>
    <mergeCell ref="E21:F21"/>
    <mergeCell ref="A22:C22"/>
    <mergeCell ref="E22:F22"/>
    <mergeCell ref="A32:C32"/>
    <mergeCell ref="A33:C33"/>
    <mergeCell ref="E33:F33"/>
    <mergeCell ref="A34:C34"/>
    <mergeCell ref="G34:H34"/>
    <mergeCell ref="A35:D35"/>
    <mergeCell ref="E35:F35"/>
    <mergeCell ref="G35:H35"/>
    <mergeCell ref="A28:C28"/>
    <mergeCell ref="A29:C29"/>
    <mergeCell ref="G29:H29"/>
    <mergeCell ref="A30:C30"/>
    <mergeCell ref="G30:H30"/>
    <mergeCell ref="A31:C31"/>
    <mergeCell ref="G31:H31"/>
    <mergeCell ref="A39:C39"/>
    <mergeCell ref="E39:F39"/>
    <mergeCell ref="A40:C40"/>
    <mergeCell ref="E40:F40"/>
    <mergeCell ref="A41:C41"/>
    <mergeCell ref="A42:C42"/>
    <mergeCell ref="A36:C36"/>
    <mergeCell ref="G36:H36"/>
    <mergeCell ref="A37:C37"/>
    <mergeCell ref="G37:H37"/>
    <mergeCell ref="A38:C38"/>
    <mergeCell ref="G38:H38"/>
    <mergeCell ref="A46:C46"/>
    <mergeCell ref="G46:H46"/>
    <mergeCell ref="A47:C47"/>
    <mergeCell ref="G47:H47"/>
    <mergeCell ref="A48:C48"/>
    <mergeCell ref="G48:H48"/>
    <mergeCell ref="G42:H42"/>
    <mergeCell ref="A43:C43"/>
    <mergeCell ref="G43:H43"/>
    <mergeCell ref="A44:C44"/>
    <mergeCell ref="G44:H44"/>
    <mergeCell ref="A45:C45"/>
    <mergeCell ref="G45:H45"/>
    <mergeCell ref="A52:C52"/>
    <mergeCell ref="G52:H52"/>
    <mergeCell ref="A53:C53"/>
    <mergeCell ref="G53:H53"/>
    <mergeCell ref="A54:C54"/>
    <mergeCell ref="G54:H54"/>
    <mergeCell ref="A49:C49"/>
    <mergeCell ref="G49:H49"/>
    <mergeCell ref="A50:C50"/>
    <mergeCell ref="G50:H50"/>
    <mergeCell ref="A51:C51"/>
    <mergeCell ref="G51:H51"/>
    <mergeCell ref="A58:C58"/>
    <mergeCell ref="A59:C59"/>
    <mergeCell ref="G59:H59"/>
    <mergeCell ref="A60:C60"/>
    <mergeCell ref="G60:H60"/>
    <mergeCell ref="A61:C61"/>
    <mergeCell ref="G61:H61"/>
    <mergeCell ref="A55:C55"/>
    <mergeCell ref="G55:H55"/>
    <mergeCell ref="A56:C56"/>
    <mergeCell ref="G56:H56"/>
    <mergeCell ref="A57:C57"/>
    <mergeCell ref="G57:H57"/>
    <mergeCell ref="A65:C65"/>
    <mergeCell ref="A66:C66"/>
    <mergeCell ref="G66:H66"/>
    <mergeCell ref="A67:C67"/>
    <mergeCell ref="G67:H67"/>
    <mergeCell ref="A68:C68"/>
    <mergeCell ref="G68:H68"/>
    <mergeCell ref="A62:C62"/>
    <mergeCell ref="G62:H62"/>
    <mergeCell ref="A63:C63"/>
    <mergeCell ref="E63:F63"/>
    <mergeCell ref="A64:C64"/>
    <mergeCell ref="E64:F64"/>
    <mergeCell ref="A72:C72"/>
    <mergeCell ref="G72:H72"/>
    <mergeCell ref="A73:C73"/>
    <mergeCell ref="G73:H73"/>
    <mergeCell ref="A74:C74"/>
    <mergeCell ref="G74:H74"/>
    <mergeCell ref="A69:C69"/>
    <mergeCell ref="G69:H69"/>
    <mergeCell ref="A70:C70"/>
    <mergeCell ref="G70:H70"/>
    <mergeCell ref="A71:C71"/>
    <mergeCell ref="G71:H71"/>
    <mergeCell ref="A78:C78"/>
    <mergeCell ref="G78:H78"/>
    <mergeCell ref="A79:C79"/>
    <mergeCell ref="G79:H79"/>
    <mergeCell ref="A80:C80"/>
    <mergeCell ref="G80:H80"/>
    <mergeCell ref="A75:C75"/>
    <mergeCell ref="G75:H75"/>
    <mergeCell ref="A76:C76"/>
    <mergeCell ref="G76:H76"/>
    <mergeCell ref="A77:C77"/>
    <mergeCell ref="G77:H77"/>
    <mergeCell ref="A84:C84"/>
    <mergeCell ref="G84:H84"/>
    <mergeCell ref="A85:C85"/>
    <mergeCell ref="G85:H85"/>
    <mergeCell ref="A86:C86"/>
    <mergeCell ref="G86:H86"/>
    <mergeCell ref="A81:C81"/>
    <mergeCell ref="G81:H81"/>
    <mergeCell ref="A82:C82"/>
    <mergeCell ref="G82:H82"/>
    <mergeCell ref="A83:C83"/>
    <mergeCell ref="G83:H83"/>
    <mergeCell ref="A90:C90"/>
    <mergeCell ref="E90:F90"/>
    <mergeCell ref="A91:C91"/>
    <mergeCell ref="G91:H91"/>
    <mergeCell ref="A92:C92"/>
    <mergeCell ref="G92:H92"/>
    <mergeCell ref="A87:C87"/>
    <mergeCell ref="G87:H87"/>
    <mergeCell ref="A88:C88"/>
    <mergeCell ref="G88:H88"/>
    <mergeCell ref="A89:C89"/>
    <mergeCell ref="E89:F89"/>
    <mergeCell ref="A96:C96"/>
    <mergeCell ref="G96:H96"/>
    <mergeCell ref="A97:C97"/>
    <mergeCell ref="G97:H97"/>
    <mergeCell ref="A98:C98"/>
    <mergeCell ref="G98:H98"/>
    <mergeCell ref="A93:C93"/>
    <mergeCell ref="G93:H93"/>
    <mergeCell ref="A94:C94"/>
    <mergeCell ref="G94:H94"/>
    <mergeCell ref="A95:C95"/>
    <mergeCell ref="G95:H95"/>
    <mergeCell ref="A102:D102"/>
    <mergeCell ref="E102:F102"/>
    <mergeCell ref="G102:H102"/>
    <mergeCell ref="A103:C103"/>
    <mergeCell ref="G103:H103"/>
    <mergeCell ref="A104:C104"/>
    <mergeCell ref="G104:H104"/>
    <mergeCell ref="A99:C99"/>
    <mergeCell ref="E99:F99"/>
    <mergeCell ref="A100:C100"/>
    <mergeCell ref="G100:H100"/>
    <mergeCell ref="A101:C101"/>
    <mergeCell ref="G101:H101"/>
    <mergeCell ref="A109:C109"/>
    <mergeCell ref="G109:H109"/>
    <mergeCell ref="A110:C110"/>
    <mergeCell ref="G110:H110"/>
    <mergeCell ref="A111:C111"/>
    <mergeCell ref="G111:H111"/>
    <mergeCell ref="A105:C105"/>
    <mergeCell ref="E105:F105"/>
    <mergeCell ref="A106:C106"/>
    <mergeCell ref="A107:C107"/>
    <mergeCell ref="A108:C108"/>
    <mergeCell ref="G108:H108"/>
    <mergeCell ref="A116:C116"/>
    <mergeCell ref="G116:H116"/>
    <mergeCell ref="A117:C117"/>
    <mergeCell ref="G117:H117"/>
    <mergeCell ref="A118:C118"/>
    <mergeCell ref="G118:H118"/>
    <mergeCell ref="A112:C112"/>
    <mergeCell ref="E112:F112"/>
    <mergeCell ref="A113:C113"/>
    <mergeCell ref="A114:C114"/>
    <mergeCell ref="G114:H114"/>
    <mergeCell ref="A115:C115"/>
    <mergeCell ref="G115:H115"/>
    <mergeCell ref="A122:C122"/>
    <mergeCell ref="E122:F122"/>
    <mergeCell ref="A123:C123"/>
    <mergeCell ref="G123:H123"/>
    <mergeCell ref="A124:D124"/>
    <mergeCell ref="E124:F124"/>
    <mergeCell ref="G124:H124"/>
    <mergeCell ref="A119:C119"/>
    <mergeCell ref="G119:H119"/>
    <mergeCell ref="A120:C120"/>
    <mergeCell ref="G120:H120"/>
    <mergeCell ref="A121:C121"/>
    <mergeCell ref="G121:H121"/>
    <mergeCell ref="A128:C128"/>
    <mergeCell ref="E128:F128"/>
    <mergeCell ref="A129:C129"/>
    <mergeCell ref="G129:H129"/>
    <mergeCell ref="A130:D130"/>
    <mergeCell ref="E130:F130"/>
    <mergeCell ref="G130:H130"/>
    <mergeCell ref="A125:C125"/>
    <mergeCell ref="E125:F125"/>
    <mergeCell ref="A126:C126"/>
    <mergeCell ref="G126:H126"/>
    <mergeCell ref="A127:C127"/>
    <mergeCell ref="G127:H1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расходы 2019 </vt:lpstr>
      <vt:lpstr>расходы 01.09.2021</vt:lpstr>
      <vt:lpstr>Лист2</vt:lpstr>
      <vt:lpstr>'расходы 01.09.2021'!Область_печати</vt:lpstr>
      <vt:lpstr>'расходы 2019 '!Область_печати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Пшеничный Владимир Владимирович</cp:lastModifiedBy>
  <cp:lastPrinted>2021-09-29T13:16:52Z</cp:lastPrinted>
  <dcterms:created xsi:type="dcterms:W3CDTF">2015-02-03T06:03:15Z</dcterms:created>
  <dcterms:modified xsi:type="dcterms:W3CDTF">2021-09-30T11:37:11Z</dcterms:modified>
</cp:coreProperties>
</file>